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2980" windowHeight="11910" activeTab="1"/>
  </bookViews>
  <sheets>
    <sheet name="QuickBooks Desktop Export Tips" sheetId="3" r:id="rId1"/>
    <sheet name="Sheet1" sheetId="1" r:id="rId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Sheet1!$A:$H,Sheet1!$1:$2</definedName>
    <definedName name="QB_COLUMN_76200" localSheetId="1" hidden="1">Sheet1!$I$2</definedName>
    <definedName name="QB_DATA_0" localSheetId="1" hidden="1">Sheet1!$6:$6,Sheet1!$8:$8,Sheet1!$9:$9,Sheet1!$10:$10,Sheet1!$11:$11,Sheet1!$12:$12,Sheet1!$16:$16,Sheet1!$17:$17,Sheet1!$18:$18,Sheet1!$19:$19,Sheet1!$23:$23,Sheet1!$24:$24,Sheet1!$28:$28,Sheet1!$31:$31,Sheet1!$32:$32,Sheet1!$33:$33</definedName>
    <definedName name="QB_DATA_1" localSheetId="1" hidden="1">Sheet1!$48:$48,Sheet1!$49:$49,Sheet1!$50:$50,Sheet1!$51:$51,Sheet1!$52:$52,Sheet1!$53:$53,Sheet1!$58:$58,Sheet1!$59:$59,Sheet1!$60:$60,Sheet1!$61:$61,Sheet1!$62:$62,Sheet1!$64:$64,Sheet1!$65:$65,Sheet1!$66:$66,Sheet1!$67:$67,Sheet1!$69:$69</definedName>
    <definedName name="QB_DATA_2" localSheetId="1" hidden="1">Sheet1!$70:$70,Sheet1!$71:$71,Sheet1!$74:$74,Sheet1!$75:$75,Sheet1!$78:$78,Sheet1!$79:$79,Sheet1!$80:$80,Sheet1!$81:$81,Sheet1!$84:$84,Sheet1!$85:$85,Sheet1!$86:$86,Sheet1!$87:$87,Sheet1!$88:$88,Sheet1!$89:$89,Sheet1!$90:$90,Sheet1!$98:$98</definedName>
    <definedName name="QB_DATA_3" localSheetId="1" hidden="1">Sheet1!$99:$99,Sheet1!$100:$100,Sheet1!$101:$101,Sheet1!$102:$102,Sheet1!$103:$103,Sheet1!$104:$104,Sheet1!$105:$105,Sheet1!$108:$108,Sheet1!$109:$109,Sheet1!$112:$112,Sheet1!$113:$113,Sheet1!$115:$115,Sheet1!$116:$116,Sheet1!$125:$125,Sheet1!$127:$127,Sheet1!$128:$128</definedName>
    <definedName name="QB_DATA_4" localSheetId="1" hidden="1">Sheet1!$129:$129,Sheet1!$130:$130,Sheet1!$132:$132,Sheet1!$133:$133,Sheet1!$137:$137,Sheet1!$138:$138,Sheet1!$140:$140,Sheet1!$141:$141,Sheet1!$142:$142,Sheet1!$143:$143,Sheet1!$144:$144,Sheet1!$147:$147,Sheet1!$152:$152,Sheet1!$155:$155,Sheet1!$156:$156,Sheet1!$157:$157</definedName>
    <definedName name="QB_DATA_5" localSheetId="1" hidden="1">Sheet1!$158:$158,Sheet1!$159:$159,Sheet1!$160:$160,Sheet1!$161:$161,Sheet1!$162:$162,Sheet1!$163:$163,Sheet1!$164:$164,Sheet1!$165:$165,Sheet1!$166:$166,Sheet1!$170:$170,Sheet1!$171:$171,Sheet1!$175:$175,Sheet1!$176:$176,Sheet1!$177:$177,Sheet1!$178:$178,Sheet1!$179:$179</definedName>
    <definedName name="QB_DATA_6" localSheetId="1" hidden="1">Sheet1!$180:$180,Sheet1!$181:$181,Sheet1!$182:$182,Sheet1!$183:$183,Sheet1!$184:$184,Sheet1!$187:$187,Sheet1!$188:$188,Sheet1!$189:$189,Sheet1!$190:$190,Sheet1!$191:$191,Sheet1!$192:$192,Sheet1!$193:$193,Sheet1!$194:$194,Sheet1!$195:$195,Sheet1!$196:$196,Sheet1!$197:$197</definedName>
    <definedName name="QB_DATA_7" localSheetId="1" hidden="1">Sheet1!$198:$198,Sheet1!$199:$199,Sheet1!$203:$203,Sheet1!$204:$204,Sheet1!$207:$207,Sheet1!$208:$208,Sheet1!$209:$209,Sheet1!$213:$213,Sheet1!$214:$214,Sheet1!$215:$215,Sheet1!$216:$216,Sheet1!$217:$217,Sheet1!$219:$219,Sheet1!$220:$220,Sheet1!$221:$221,Sheet1!$222:$222</definedName>
    <definedName name="QB_DATA_8" localSheetId="1" hidden="1">Sheet1!$225:$225,Sheet1!$226:$226,Sheet1!$231:$231,Sheet1!$232:$232,Sheet1!$238:$238</definedName>
    <definedName name="QB_FORMULA_0" localSheetId="1" hidden="1">Sheet1!$I$13,Sheet1!$I$21,Sheet1!$I$26,Sheet1!$I$34,Sheet1!$I$35,Sheet1!$I$41,Sheet1!$I$42,Sheet1!$I$56,Sheet1!$I$72,Sheet1!$I$76,Sheet1!$I$82,Sheet1!$I$94,Sheet1!$I$96,Sheet1!$I$106,Sheet1!$I$110,Sheet1!$I$123</definedName>
    <definedName name="QB_FORMULA_1" localSheetId="1" hidden="1">Sheet1!$I$131,Sheet1!$I$135,Sheet1!$I$146,Sheet1!$I$153,Sheet1!$I$168,Sheet1!$I$173,Sheet1!$I$185,Sheet1!$I$201,Sheet1!$I$205,Sheet1!$I$211,Sheet1!$I$223,Sheet1!$I$227,Sheet1!$I$235,Sheet1!$I$236,Sheet1!$I$243,Sheet1!$I$244</definedName>
    <definedName name="QB_ROW_10260" localSheetId="1" hidden="1">Sheet1!$G$112</definedName>
    <definedName name="QB_ROW_1050" localSheetId="1" hidden="1">Sheet1!$F$46</definedName>
    <definedName name="QB_ROW_105270" localSheetId="1" hidden="1">Sheet1!$H$59</definedName>
    <definedName name="QB_ROW_106270" localSheetId="1" hidden="1">Sheet1!$H$61</definedName>
    <definedName name="QB_ROW_107270" localSheetId="1" hidden="1">Sheet1!$H$64</definedName>
    <definedName name="QB_ROW_115270" localSheetId="1" hidden="1">Sheet1!$H$74</definedName>
    <definedName name="QB_ROW_116270" localSheetId="1" hidden="1">Sheet1!$H$75</definedName>
    <definedName name="QB_ROW_121050" localSheetId="1" hidden="1">Sheet1!$F$97</definedName>
    <definedName name="QB_ROW_121350" localSheetId="1" hidden="1">Sheet1!$F$106</definedName>
    <definedName name="QB_ROW_122260" localSheetId="1" hidden="1">Sheet1!$G$125</definedName>
    <definedName name="QB_ROW_12260" localSheetId="1" hidden="1">Sheet1!$G$170</definedName>
    <definedName name="QB_ROW_125260" localSheetId="1" hidden="1">Sheet1!$G$213</definedName>
    <definedName name="QB_ROW_1260" localSheetId="1" hidden="1">Sheet1!$G$95</definedName>
    <definedName name="QB_ROW_131060" localSheetId="1" hidden="1">Sheet1!$G$77</definedName>
    <definedName name="QB_ROW_131360" localSheetId="1" hidden="1">Sheet1!$G$82</definedName>
    <definedName name="QB_ROW_13260" localSheetId="1" hidden="1">Sheet1!$G$104</definedName>
    <definedName name="QB_ROW_1350" localSheetId="1" hidden="1">Sheet1!$F$96</definedName>
    <definedName name="QB_ROW_136270" localSheetId="1" hidden="1">Sheet1!$H$84</definedName>
    <definedName name="QB_ROW_137270" localSheetId="1" hidden="1">Sheet1!$H$87</definedName>
    <definedName name="QB_ROW_149260" localSheetId="1" hidden="1">Sheet1!$G$102</definedName>
    <definedName name="QB_ROW_152350" localSheetId="1" hidden="1">Sheet1!$F$228</definedName>
    <definedName name="QB_ROW_154360" localSheetId="1" hidden="1">Sheet1!$G$17</definedName>
    <definedName name="QB_ROW_160050" localSheetId="1" hidden="1">Sheet1!$F$15</definedName>
    <definedName name="QB_ROW_160350" localSheetId="1" hidden="1">Sheet1!$F$21</definedName>
    <definedName name="QB_ROW_161260" localSheetId="1" hidden="1">Sheet1!$G$16</definedName>
    <definedName name="QB_ROW_162260" localSheetId="1" hidden="1">Sheet1!$G$32</definedName>
    <definedName name="QB_ROW_166260" localSheetId="1" hidden="1">Sheet1!$G$232</definedName>
    <definedName name="QB_ROW_170050" localSheetId="1" hidden="1">Sheet1!$F$224</definedName>
    <definedName name="QB_ROW_170260" localSheetId="1" hidden="1">Sheet1!$G$226</definedName>
    <definedName name="QB_ROW_170350" localSheetId="1" hidden="1">Sheet1!$F$227</definedName>
    <definedName name="QB_ROW_17060" localSheetId="1" hidden="1">Sheet1!$G$126</definedName>
    <definedName name="QB_ROW_172270" localSheetId="1" hidden="1">Sheet1!$H$85</definedName>
    <definedName name="QB_ROW_17360" localSheetId="1" hidden="1">Sheet1!$G$131</definedName>
    <definedName name="QB_ROW_177260" localSheetId="1" hidden="1">Sheet1!$G$29</definedName>
    <definedName name="QB_ROW_180260" localSheetId="1" hidden="1">Sheet1!$G$105</definedName>
    <definedName name="QB_ROW_181260" localSheetId="1" hidden="1">Sheet1!$G$103</definedName>
    <definedName name="QB_ROW_18301" localSheetId="1" hidden="1">Sheet1!$A$246</definedName>
    <definedName name="QB_ROW_189250" localSheetId="1" hidden="1">Sheet1!$F$14</definedName>
    <definedName name="QB_ROW_19011" localSheetId="1" hidden="1">Sheet1!$B$3</definedName>
    <definedName name="QB_ROW_190260" localSheetId="1" hidden="1">Sheet1!$G$30</definedName>
    <definedName name="QB_ROW_19050" localSheetId="1" hidden="1">Sheet1!$F$111</definedName>
    <definedName name="QB_ROW_19311" localSheetId="1" hidden="1">Sheet1!$B$245</definedName>
    <definedName name="QB_ROW_193260" localSheetId="1" hidden="1">Sheet1!$G$31</definedName>
    <definedName name="QB_ROW_19350" localSheetId="1" hidden="1">Sheet1!$F$123</definedName>
    <definedName name="QB_ROW_199270" localSheetId="1" hidden="1">Sheet1!$H$58</definedName>
    <definedName name="QB_ROW_20031" localSheetId="1" hidden="1">Sheet1!$D$4</definedName>
    <definedName name="QB_ROW_20260" localSheetId="1" hidden="1">Sheet1!$G$121</definedName>
    <definedName name="QB_ROW_20331" localSheetId="1" hidden="1">Sheet1!$D$41</definedName>
    <definedName name="QB_ROW_21031" localSheetId="1" hidden="1">Sheet1!$D$43</definedName>
    <definedName name="QB_ROW_21260" localSheetId="1" hidden="1">Sheet1!$G$115</definedName>
    <definedName name="QB_ROW_21331" localSheetId="1" hidden="1">Sheet1!$D$244</definedName>
    <definedName name="QB_ROW_22270" localSheetId="1" hidden="1">Sheet1!$H$90</definedName>
    <definedName name="QB_ROW_23260" localSheetId="1" hidden="1">Sheet1!$G$217</definedName>
    <definedName name="QB_ROW_25260" localSheetId="1" hidden="1">Sheet1!$G$187</definedName>
    <definedName name="QB_ROW_26260" localSheetId="1" hidden="1">Sheet1!$G$190</definedName>
    <definedName name="QB_ROW_265270" localSheetId="1" hidden="1">Sheet1!$H$86</definedName>
    <definedName name="QB_ROW_268270" localSheetId="1" hidden="1">Sheet1!$H$63</definedName>
    <definedName name="QB_ROW_27260" localSheetId="1" hidden="1">Sheet1!$G$176</definedName>
    <definedName name="QB_ROW_278060" localSheetId="1" hidden="1">Sheet1!$G$47</definedName>
    <definedName name="QB_ROW_278270" localSheetId="1" hidden="1">Sheet1!$H$55</definedName>
    <definedName name="QB_ROW_278360" localSheetId="1" hidden="1">Sheet1!$G$56</definedName>
    <definedName name="QB_ROW_279270" localSheetId="1" hidden="1">Sheet1!$H$49</definedName>
    <definedName name="QB_ROW_28260" localSheetId="1" hidden="1">Sheet1!$G$208</definedName>
    <definedName name="QB_ROW_286260" localSheetId="1" hidden="1">Sheet1!$G$221</definedName>
    <definedName name="QB_ROW_318040" localSheetId="1" hidden="1">Sheet1!$E$5</definedName>
    <definedName name="QB_ROW_318340" localSheetId="1" hidden="1">Sheet1!$E$35</definedName>
    <definedName name="QB_ROW_319260" localSheetId="1" hidden="1">Sheet1!$G$12</definedName>
    <definedName name="QB_ROW_321040" localSheetId="1" hidden="1">Sheet1!$E$45</definedName>
    <definedName name="QB_ROW_321340" localSheetId="1" hidden="1">Sheet1!$E$236</definedName>
    <definedName name="QB_ROW_322060" localSheetId="1" hidden="1">Sheet1!$G$57</definedName>
    <definedName name="QB_ROW_322360" localSheetId="1" hidden="1">Sheet1!$G$72</definedName>
    <definedName name="QB_ROW_32260" localSheetId="1" hidden="1">Sheet1!$G$11</definedName>
    <definedName name="QB_ROW_323270" localSheetId="1" hidden="1">Sheet1!$H$60</definedName>
    <definedName name="QB_ROW_326270" localSheetId="1" hidden="1">Sheet1!$H$91</definedName>
    <definedName name="QB_ROW_328260" localSheetId="1" hidden="1">Sheet1!$G$100</definedName>
    <definedName name="QB_ROW_329260" localSheetId="1" hidden="1">Sheet1!$G$101</definedName>
    <definedName name="QB_ROW_330050" localSheetId="1" hidden="1">Sheet1!$F$107</definedName>
    <definedName name="QB_ROW_330350" localSheetId="1" hidden="1">Sheet1!$F$110</definedName>
    <definedName name="QB_ROW_332260" localSheetId="1" hidden="1">Sheet1!$G$108</definedName>
    <definedName name="QB_ROW_33260" localSheetId="1" hidden="1">Sheet1!$G$10</definedName>
    <definedName name="QB_ROW_339260" localSheetId="1" hidden="1">Sheet1!$G$118</definedName>
    <definedName name="QB_ROW_340050" localSheetId="1" hidden="1">Sheet1!$F$169</definedName>
    <definedName name="QB_ROW_340350" localSheetId="1" hidden="1">Sheet1!$F$173</definedName>
    <definedName name="QB_ROW_341260" localSheetId="1" hidden="1">Sheet1!$G$172</definedName>
    <definedName name="QB_ROW_342050" localSheetId="1" hidden="1">Sheet1!$F$124</definedName>
    <definedName name="QB_ROW_342350" localSheetId="1" hidden="1">Sheet1!$F$135</definedName>
    <definedName name="QB_ROW_34260" localSheetId="1" hidden="1">Sheet1!$G$8</definedName>
    <definedName name="QB_ROW_343260" localSheetId="1" hidden="1">Sheet1!$G$133</definedName>
    <definedName name="QB_ROW_344260" localSheetId="1" hidden="1">Sheet1!$G$132</definedName>
    <definedName name="QB_ROW_345260" localSheetId="1" hidden="1">Sheet1!$G$134</definedName>
    <definedName name="QB_ROW_346050" localSheetId="1" hidden="1">Sheet1!$F$136</definedName>
    <definedName name="QB_ROW_346350" localSheetId="1" hidden="1">Sheet1!$F$153</definedName>
    <definedName name="QB_ROW_347260" localSheetId="1" hidden="1">Sheet1!$G$137</definedName>
    <definedName name="QB_ROW_348260" localSheetId="1" hidden="1">Sheet1!$G$138</definedName>
    <definedName name="QB_ROW_349060" localSheetId="1" hidden="1">Sheet1!$G$139</definedName>
    <definedName name="QB_ROW_349270" localSheetId="1" hidden="1">Sheet1!$H$145</definedName>
    <definedName name="QB_ROW_349360" localSheetId="1" hidden="1">Sheet1!$G$146</definedName>
    <definedName name="QB_ROW_350260" localSheetId="1" hidden="1">Sheet1!$G$165</definedName>
    <definedName name="QB_ROW_351050" localSheetId="1" hidden="1">Sheet1!$F$154</definedName>
    <definedName name="QB_ROW_351260" localSheetId="1" hidden="1">Sheet1!$G$167</definedName>
    <definedName name="QB_ROW_351350" localSheetId="1" hidden="1">Sheet1!$F$168</definedName>
    <definedName name="QB_ROW_352050" localSheetId="1" hidden="1">Sheet1!$F$186</definedName>
    <definedName name="QB_ROW_352350" localSheetId="1" hidden="1">Sheet1!$F$201</definedName>
    <definedName name="QB_ROW_35260" localSheetId="1" hidden="1">Sheet1!$G$20</definedName>
    <definedName name="QB_ROW_353260" localSheetId="1" hidden="1">Sheet1!$G$192</definedName>
    <definedName name="QB_ROW_354050" localSheetId="1" hidden="1">Sheet1!$F$202</definedName>
    <definedName name="QB_ROW_354260" localSheetId="1" hidden="1">Sheet1!$G$204</definedName>
    <definedName name="QB_ROW_354350" localSheetId="1" hidden="1">Sheet1!$F$205</definedName>
    <definedName name="QB_ROW_355050" localSheetId="1" hidden="1">Sheet1!$F$212</definedName>
    <definedName name="QB_ROW_355350" localSheetId="1" hidden="1">Sheet1!$F$223</definedName>
    <definedName name="QB_ROW_356260" localSheetId="1" hidden="1">Sheet1!$G$218</definedName>
    <definedName name="QB_ROW_357260" localSheetId="1" hidden="1">Sheet1!$G$220</definedName>
    <definedName name="QB_ROW_358250" localSheetId="1" hidden="1">Sheet1!$F$229</definedName>
    <definedName name="QB_ROW_36050" localSheetId="1" hidden="1">Sheet1!$F$174</definedName>
    <definedName name="QB_ROW_361270" localSheetId="1" hidden="1">Sheet1!$H$127</definedName>
    <definedName name="QB_ROW_362270" localSheetId="1" hidden="1">Sheet1!$H$128</definedName>
    <definedName name="QB_ROW_363270" localSheetId="1" hidden="1">Sheet1!$H$129</definedName>
    <definedName name="QB_ROW_36350" localSheetId="1" hidden="1">Sheet1!$F$185</definedName>
    <definedName name="QB_ROW_364270" localSheetId="1" hidden="1">Sheet1!$H$130</definedName>
    <definedName name="QB_ROW_365270" localSheetId="1" hidden="1">Sheet1!$H$50</definedName>
    <definedName name="QB_ROW_366270" localSheetId="1" hidden="1">Sheet1!$H$51</definedName>
    <definedName name="QB_ROW_368270" localSheetId="1" hidden="1">Sheet1!$H$65</definedName>
    <definedName name="QB_ROW_369270" localSheetId="1" hidden="1">Sheet1!$H$66</definedName>
    <definedName name="QB_ROW_370270" localSheetId="1" hidden="1">Sheet1!$H$67</definedName>
    <definedName name="QB_ROW_372040" localSheetId="1" hidden="1">Sheet1!$E$36</definedName>
    <definedName name="QB_ROW_372340" localSheetId="1" hidden="1">Sheet1!$E$40</definedName>
    <definedName name="QB_ROW_373040" localSheetId="1" hidden="1">Sheet1!$E$237</definedName>
    <definedName name="QB_ROW_373340" localSheetId="1" hidden="1">Sheet1!$E$243</definedName>
    <definedName name="QB_ROW_374250" localSheetId="1" hidden="1">Sheet1!$F$238</definedName>
    <definedName name="QB_ROW_378250" localSheetId="1" hidden="1">Sheet1!$F$240</definedName>
    <definedName name="QB_ROW_380250" localSheetId="1" hidden="1">Sheet1!$F$241</definedName>
    <definedName name="QB_ROW_381250" localSheetId="1" hidden="1">Sheet1!$F$242</definedName>
    <definedName name="QB_ROW_387250" localSheetId="1" hidden="1">Sheet1!$F$37</definedName>
    <definedName name="QB_ROW_389250" localSheetId="1" hidden="1">Sheet1!$F$38</definedName>
    <definedName name="QB_ROW_390260" localSheetId="1" hidden="1">Sheet1!$G$171</definedName>
    <definedName name="QB_ROW_391260" localSheetId="1" hidden="1">Sheet1!$G$109</definedName>
    <definedName name="QB_ROW_392260" localSheetId="1" hidden="1">Sheet1!$G$177</definedName>
    <definedName name="QB_ROW_393260" localSheetId="1" hidden="1">Sheet1!$G$178</definedName>
    <definedName name="QB_ROW_394260" localSheetId="1" hidden="1">Sheet1!$G$179</definedName>
    <definedName name="QB_ROW_395260" localSheetId="1" hidden="1">Sheet1!$G$181</definedName>
    <definedName name="QB_ROW_396260" localSheetId="1" hidden="1">Sheet1!$G$182</definedName>
    <definedName name="QB_ROW_397260" localSheetId="1" hidden="1">Sheet1!$G$183</definedName>
    <definedName name="QB_ROW_398260" localSheetId="1" hidden="1">Sheet1!$G$184</definedName>
    <definedName name="QB_ROW_401270" localSheetId="1" hidden="1">Sheet1!$H$78</definedName>
    <definedName name="QB_ROW_403270" localSheetId="1" hidden="1">Sheet1!$H$79</definedName>
    <definedName name="QB_ROW_404270" localSheetId="1" hidden="1">Sheet1!$H$80</definedName>
    <definedName name="QB_ROW_405270" localSheetId="1" hidden="1">Sheet1!$H$81</definedName>
    <definedName name="QB_ROW_409270" localSheetId="1" hidden="1">Sheet1!$H$68</definedName>
    <definedName name="QB_ROW_410260" localSheetId="1" hidden="1">Sheet1!$G$188</definedName>
    <definedName name="QB_ROW_413270" localSheetId="1" hidden="1">Sheet1!$H$140</definedName>
    <definedName name="QB_ROW_414270" localSheetId="1" hidden="1">Sheet1!$H$141</definedName>
    <definedName name="QB_ROW_415270" localSheetId="1" hidden="1">Sheet1!$H$142</definedName>
    <definedName name="QB_ROW_416270" localSheetId="1" hidden="1">Sheet1!$H$143</definedName>
    <definedName name="QB_ROW_417270" localSheetId="1" hidden="1">Sheet1!$H$144</definedName>
    <definedName name="QB_ROW_42060" localSheetId="1" hidden="1">Sheet1!$G$83</definedName>
    <definedName name="QB_ROW_422270" localSheetId="1" hidden="1">Sheet1!$H$52</definedName>
    <definedName name="QB_ROW_42270" localSheetId="1" hidden="1">Sheet1!$H$93</definedName>
    <definedName name="QB_ROW_423270" localSheetId="1" hidden="1">Sheet1!$H$53</definedName>
    <definedName name="QB_ROW_42360" localSheetId="1" hidden="1">Sheet1!$G$94</definedName>
    <definedName name="QB_ROW_424270" localSheetId="1" hidden="1">Sheet1!$H$54</definedName>
    <definedName name="QB_ROW_425260" localSheetId="1" hidden="1">Sheet1!$G$113</definedName>
    <definedName name="QB_ROW_426260" localSheetId="1" hidden="1">Sheet1!$G$114</definedName>
    <definedName name="QB_ROW_427260" localSheetId="1" hidden="1">Sheet1!$G$116</definedName>
    <definedName name="QB_ROW_428260" localSheetId="1" hidden="1">Sheet1!$G$117</definedName>
    <definedName name="QB_ROW_429260" localSheetId="1" hidden="1">Sheet1!$G$119</definedName>
    <definedName name="QB_ROW_430260" localSheetId="1" hidden="1">Sheet1!$G$120</definedName>
    <definedName name="QB_ROW_431260" localSheetId="1" hidden="1">Sheet1!$G$122</definedName>
    <definedName name="QB_ROW_433260" localSheetId="1" hidden="1">Sheet1!$G$209</definedName>
    <definedName name="QB_ROW_434260" localSheetId="1" hidden="1">Sheet1!$G$231</definedName>
    <definedName name="QB_ROW_435260" localSheetId="1" hidden="1">Sheet1!$G$233</definedName>
    <definedName name="QB_ROW_436260" localSheetId="1" hidden="1">Sheet1!$G$151</definedName>
    <definedName name="QB_ROW_437260" localSheetId="1" hidden="1">Sheet1!$G$180</definedName>
    <definedName name="QB_ROW_439260" localSheetId="1" hidden="1">Sheet1!$G$147</definedName>
    <definedName name="QB_ROW_440260" localSheetId="1" hidden="1">Sheet1!$G$148</definedName>
    <definedName name="QB_ROW_441260" localSheetId="1" hidden="1">Sheet1!$G$149</definedName>
    <definedName name="QB_ROW_442260" localSheetId="1" hidden="1">Sheet1!$G$150</definedName>
    <definedName name="QB_ROW_445250" localSheetId="1" hidden="1">Sheet1!$F$239</definedName>
    <definedName name="QB_ROW_447270" localSheetId="1" hidden="1">Sheet1!$H$69</definedName>
    <definedName name="QB_ROW_452260" localSheetId="1" hidden="1">Sheet1!$G$191</definedName>
    <definedName name="QB_ROW_453260" localSheetId="1" hidden="1">Sheet1!$G$189</definedName>
    <definedName name="QB_ROW_454260" localSheetId="1" hidden="1">Sheet1!$G$193</definedName>
    <definedName name="QB_ROW_455260" localSheetId="1" hidden="1">Sheet1!$G$194</definedName>
    <definedName name="QB_ROW_456260" localSheetId="1" hidden="1">Sheet1!$G$195</definedName>
    <definedName name="QB_ROW_457260" localSheetId="1" hidden="1">Sheet1!$G$196</definedName>
    <definedName name="QB_ROW_458260" localSheetId="1" hidden="1">Sheet1!$G$197</definedName>
    <definedName name="QB_ROW_459260" localSheetId="1" hidden="1">Sheet1!$G$234</definedName>
    <definedName name="QB_ROW_460260" localSheetId="1" hidden="1">Sheet1!$G$198</definedName>
    <definedName name="QB_ROW_461260" localSheetId="1" hidden="1">Sheet1!$G$199</definedName>
    <definedName name="QB_ROW_463250" localSheetId="1" hidden="1">Sheet1!$F$6</definedName>
    <definedName name="QB_ROW_464260" localSheetId="1" hidden="1">Sheet1!$G$155</definedName>
    <definedName name="QB_ROW_465260" localSheetId="1" hidden="1">Sheet1!$G$156</definedName>
    <definedName name="QB_ROW_466260" localSheetId="1" hidden="1">Sheet1!$G$157</definedName>
    <definedName name="QB_ROW_467260" localSheetId="1" hidden="1">Sheet1!$G$219</definedName>
    <definedName name="QB_ROW_468260" localSheetId="1" hidden="1">Sheet1!$G$222</definedName>
    <definedName name="QB_ROW_470260" localSheetId="1" hidden="1">Sheet1!$G$200</definedName>
    <definedName name="QB_ROW_471250" localSheetId="1" hidden="1">Sheet1!$F$39</definedName>
    <definedName name="QB_ROW_472270" localSheetId="1" hidden="1">Sheet1!$H$70</definedName>
    <definedName name="QB_ROW_47260" localSheetId="1" hidden="1">Sheet1!$G$215</definedName>
    <definedName name="QB_ROW_473260" localSheetId="1" hidden="1">Sheet1!$G$152</definedName>
    <definedName name="QB_ROW_474270" localSheetId="1" hidden="1">Sheet1!$H$71</definedName>
    <definedName name="QB_ROW_475260" localSheetId="1" hidden="1">Sheet1!$G$203</definedName>
    <definedName name="QB_ROW_479270" localSheetId="1" hidden="1">Sheet1!$H$48</definedName>
    <definedName name="QB_ROW_482260" localSheetId="1" hidden="1">Sheet1!$G$225</definedName>
    <definedName name="QB_ROW_48260" localSheetId="1" hidden="1">Sheet1!$G$175</definedName>
    <definedName name="QB_ROW_483260" localSheetId="1" hidden="1">Sheet1!$G$158</definedName>
    <definedName name="QB_ROW_484260" localSheetId="1" hidden="1">Sheet1!$G$160</definedName>
    <definedName name="QB_ROW_485260" localSheetId="1" hidden="1">Sheet1!$G$161</definedName>
    <definedName name="QB_ROW_486260" localSheetId="1" hidden="1">Sheet1!$G$162</definedName>
    <definedName name="QB_ROW_487260" localSheetId="1" hidden="1">Sheet1!$G$163</definedName>
    <definedName name="QB_ROW_488260" localSheetId="1" hidden="1">Sheet1!$G$164</definedName>
    <definedName name="QB_ROW_489260" localSheetId="1" hidden="1">Sheet1!$G$166</definedName>
    <definedName name="QB_ROW_490260" localSheetId="1" hidden="1">Sheet1!$G$159</definedName>
    <definedName name="QB_ROW_492270" localSheetId="1" hidden="1">Sheet1!$H$89</definedName>
    <definedName name="QB_ROW_49260" localSheetId="1" hidden="1">Sheet1!$G$23</definedName>
    <definedName name="QB_ROW_53050" localSheetId="1" hidden="1">Sheet1!$F$22</definedName>
    <definedName name="QB_ROW_53260" localSheetId="1" hidden="1">Sheet1!$G$25</definedName>
    <definedName name="QB_ROW_53350" localSheetId="1" hidden="1">Sheet1!$F$26</definedName>
    <definedName name="QB_ROW_56050" localSheetId="1" hidden="1">Sheet1!$F$230</definedName>
    <definedName name="QB_ROW_56350" localSheetId="1" hidden="1">Sheet1!$F$235</definedName>
    <definedName name="QB_ROW_57260" localSheetId="1" hidden="1">Sheet1!$G$214</definedName>
    <definedName name="QB_ROW_58260" localSheetId="1" hidden="1">Sheet1!$G$98</definedName>
    <definedName name="QB_ROW_59240" localSheetId="1" hidden="1">Sheet1!$E$44</definedName>
    <definedName name="QB_ROW_64260" localSheetId="1" hidden="1">Sheet1!$G$9</definedName>
    <definedName name="QB_ROW_69050" localSheetId="1" hidden="1">Sheet1!$F$7</definedName>
    <definedName name="QB_ROW_69350" localSheetId="1" hidden="1">Sheet1!$F$13</definedName>
    <definedName name="QB_ROW_72060" localSheetId="1" hidden="1">Sheet1!$G$73</definedName>
    <definedName name="QB_ROW_72360" localSheetId="1" hidden="1">Sheet1!$G$76</definedName>
    <definedName name="QB_ROW_73270" localSheetId="1" hidden="1">Sheet1!$H$62</definedName>
    <definedName name="QB_ROW_76370" localSheetId="1" hidden="1">Sheet1!$H$88</definedName>
    <definedName name="QB_ROW_77050" localSheetId="1" hidden="1">Sheet1!$F$206</definedName>
    <definedName name="QB_ROW_77260" localSheetId="1" hidden="1">Sheet1!$G$210</definedName>
    <definedName name="QB_ROW_77350" localSheetId="1" hidden="1">Sheet1!$F$211</definedName>
    <definedName name="QB_ROW_8270" localSheetId="1" hidden="1">Sheet1!$H$92</definedName>
    <definedName name="QB_ROW_84260" localSheetId="1" hidden="1">Sheet1!$G$216</definedName>
    <definedName name="QB_ROW_85260" localSheetId="1" hidden="1">Sheet1!$G$207</definedName>
    <definedName name="QB_ROW_86321" localSheetId="1" hidden="1">Sheet1!$C$42</definedName>
    <definedName name="QB_ROW_87260" localSheetId="1" hidden="1">Sheet1!$G$99</definedName>
    <definedName name="QB_ROW_90050" localSheetId="1" hidden="1">Sheet1!$F$27</definedName>
    <definedName name="QB_ROW_90350" localSheetId="1" hidden="1">Sheet1!$F$34</definedName>
    <definedName name="QB_ROW_91260" localSheetId="1" hidden="1">Sheet1!$G$33</definedName>
    <definedName name="QB_ROW_9260" localSheetId="1" hidden="1">Sheet1!$G$28</definedName>
    <definedName name="QB_ROW_93260" localSheetId="1" hidden="1">Sheet1!$G$24</definedName>
    <definedName name="QB_ROW_95260" localSheetId="1" hidden="1">Sheet1!$G$18</definedName>
    <definedName name="QB_ROW_96360" localSheetId="1" hidden="1">Sheet1!$G$19</definedName>
    <definedName name="QBCANSUPPORTUPDATE" localSheetId="1">TRUE</definedName>
    <definedName name="QBCOMPANYFILENAME" localSheetId="1">"Q:\Mayer Fire District .QBB.QBW"</definedName>
    <definedName name="QBENDDATE" localSheetId="1">20200630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"b0d1fa32925746ccb0e66686d40d4dee"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8</definedName>
    <definedName name="QBSTARTDATE" localSheetId="1">20190701</definedName>
  </definedNames>
  <calcPr calcId="145621"/>
</workbook>
</file>

<file path=xl/calcChain.xml><?xml version="1.0" encoding="utf-8"?>
<calcChain xmlns="http://schemas.openxmlformats.org/spreadsheetml/2006/main">
  <c r="I243" i="1" l="1"/>
  <c r="I235" i="1"/>
  <c r="I227" i="1"/>
  <c r="I223" i="1"/>
  <c r="I211" i="1"/>
  <c r="I205" i="1"/>
  <c r="I201" i="1"/>
  <c r="I185" i="1"/>
  <c r="I173" i="1"/>
  <c r="I168" i="1"/>
  <c r="I153" i="1"/>
  <c r="I146" i="1"/>
  <c r="I131" i="1"/>
  <c r="I135" i="1" s="1"/>
  <c r="I123" i="1"/>
  <c r="I110" i="1"/>
  <c r="I106" i="1"/>
  <c r="I94" i="1"/>
  <c r="I82" i="1"/>
  <c r="I76" i="1"/>
  <c r="I72" i="1"/>
  <c r="I56" i="1"/>
  <c r="I96" i="1" s="1"/>
  <c r="I236" i="1" s="1"/>
  <c r="I244" i="1" s="1"/>
  <c r="I34" i="1"/>
  <c r="I26" i="1"/>
  <c r="I21" i="1"/>
  <c r="I35" i="1" s="1"/>
  <c r="I41" i="1" s="1"/>
  <c r="I42" i="1" s="1"/>
  <c r="I13" i="1"/>
</calcChain>
</file>

<file path=xl/sharedStrings.xml><?xml version="1.0" encoding="utf-8"?>
<sst xmlns="http://schemas.openxmlformats.org/spreadsheetml/2006/main" count="245" uniqueCount="245">
  <si>
    <t>Jul '19 - Jun 20</t>
  </si>
  <si>
    <t>Ordinary Income/Expense</t>
  </si>
  <si>
    <t>Income</t>
  </si>
  <si>
    <t>4000 · INCOME</t>
  </si>
  <si>
    <t>4001 · Carryover       *</t>
  </si>
  <si>
    <t>4100 · County Treasurer     *</t>
  </si>
  <si>
    <t>4110 · FDAT             *</t>
  </si>
  <si>
    <t>4120 · Interest &amp; Credits      *</t>
  </si>
  <si>
    <t>4130 · Personal Property      *</t>
  </si>
  <si>
    <t>4140 · Real Property      *</t>
  </si>
  <si>
    <t>4150 · Other             *</t>
  </si>
  <si>
    <t>Total 4100 · County Treasurer     *</t>
  </si>
  <si>
    <t>4200 · Fire Prevention     *</t>
  </si>
  <si>
    <t>4300 · Miscellaneous Revenue *</t>
  </si>
  <si>
    <t>4310 · Misc. Income     *</t>
  </si>
  <si>
    <t>4320 · Donations        *</t>
  </si>
  <si>
    <t>4340 · Photo Copies           *</t>
  </si>
  <si>
    <t>4350 · Grants                 *</t>
  </si>
  <si>
    <t>4360 · Sale of Vehicles &amp; Equipment  *</t>
  </si>
  <si>
    <t>Total 4300 · Miscellaneous Revenue *</t>
  </si>
  <si>
    <t>4400 · Refunds      *</t>
  </si>
  <si>
    <t>4410 · Insurance Refund      *</t>
  </si>
  <si>
    <t>4420 · Misc Refund/Reimbursement   *</t>
  </si>
  <si>
    <t>4400 · Refunds      * - Other</t>
  </si>
  <si>
    <t>Total 4400 · Refunds      *</t>
  </si>
  <si>
    <t>4500 · Revenue      *</t>
  </si>
  <si>
    <t>4510 · Ambulance Services      *</t>
  </si>
  <si>
    <t>4520 · CPR Fund       *</t>
  </si>
  <si>
    <t>4530 · Finance Charges     *</t>
  </si>
  <si>
    <t>4540 · Service Contracts    *</t>
  </si>
  <si>
    <t>4550 · Out of District   *</t>
  </si>
  <si>
    <t>4560 · State Land (Fires)     *</t>
  </si>
  <si>
    <t>Total 4500 · Revenue      *</t>
  </si>
  <si>
    <t>Total 4000 · INCOME</t>
  </si>
  <si>
    <t>9100 · Special Accts Revenue       *</t>
  </si>
  <si>
    <t>9120 · Proceeds from Line ofCredit-CT*</t>
  </si>
  <si>
    <t>9160 · Transfer in from Bond  *</t>
  </si>
  <si>
    <t>Total 9100 · Special Accts Revenue       *</t>
  </si>
  <si>
    <t>Total Income</t>
  </si>
  <si>
    <t>Gross Profit</t>
  </si>
  <si>
    <t>Expense</t>
  </si>
  <si>
    <t>Interest Expense</t>
  </si>
  <si>
    <t>5000-80 · EXPENSES 5000-8000</t>
  </si>
  <si>
    <t>5100 · Payroll Expenses    *</t>
  </si>
  <si>
    <t>5110 · Administration     *</t>
  </si>
  <si>
    <t>5111 · Salary    *</t>
  </si>
  <si>
    <t>5112 · Hourly - FT   *</t>
  </si>
  <si>
    <t>5113 · Overtime - FT   *</t>
  </si>
  <si>
    <t>5114 · Hourly - PT   *</t>
  </si>
  <si>
    <t>5116 · Sick         *</t>
  </si>
  <si>
    <t>5117 · Vacation       *</t>
  </si>
  <si>
    <t>5118 · Industrial        *</t>
  </si>
  <si>
    <t>5110 · Administration     * - Other</t>
  </si>
  <si>
    <t>Total 5110 · Administration     *</t>
  </si>
  <si>
    <t>5120 · Fulltime Ops.       *</t>
  </si>
  <si>
    <t>5121 · Education            *</t>
  </si>
  <si>
    <t>5122 · Hourly            *</t>
  </si>
  <si>
    <t>5123 · Engineer Pay    *</t>
  </si>
  <si>
    <t>5124 · OT - Scheduled       *</t>
  </si>
  <si>
    <t>5125 · Retirement       *</t>
  </si>
  <si>
    <t>5126 · Salary     *</t>
  </si>
  <si>
    <t>5128 · Holiday                 *</t>
  </si>
  <si>
    <t>5129 · Sick               *</t>
  </si>
  <si>
    <t>5130 · Vacation     *</t>
  </si>
  <si>
    <t>5131 · Industrial     *</t>
  </si>
  <si>
    <t>5134 · Industrial OT   *</t>
  </si>
  <si>
    <t>5135 · Industrial Modified Duty    *</t>
  </si>
  <si>
    <t>5137 · Fulltime OT unsched    *</t>
  </si>
  <si>
    <t>5138 · Regular - unsched  *</t>
  </si>
  <si>
    <t>Total 5120 · Fulltime Ops.       *</t>
  </si>
  <si>
    <t>5140 · Reserve Ops.      *</t>
  </si>
  <si>
    <t>5141 · Hourly       *</t>
  </si>
  <si>
    <t>5142 · Overtime             *</t>
  </si>
  <si>
    <t>Total 5140 · Reserve Ops.      *</t>
  </si>
  <si>
    <t>5200 · Taxes              *</t>
  </si>
  <si>
    <t>5210 · AZ Dept of Revenue *</t>
  </si>
  <si>
    <t>5230 · Medicare *</t>
  </si>
  <si>
    <t>5240 · Social Security *</t>
  </si>
  <si>
    <t>5260 · Unemployment *</t>
  </si>
  <si>
    <t>Total 5200 · Taxes              *</t>
  </si>
  <si>
    <t>5400 · Employee Expenses     *</t>
  </si>
  <si>
    <t>5405 · Cancer Insurance   *</t>
  </si>
  <si>
    <t>5410 · Fulltime Retirement    *</t>
  </si>
  <si>
    <t>5430 · Physicals            *</t>
  </si>
  <si>
    <t>5440 · Drug/Exposure Testing   *</t>
  </si>
  <si>
    <t>5460 · Health Insurance          *</t>
  </si>
  <si>
    <t>5465 · Vacation/Sick Payout          *</t>
  </si>
  <si>
    <t>5470 · Uniforms                  *</t>
  </si>
  <si>
    <t>5480 · Other         *</t>
  </si>
  <si>
    <t>5490 · Pagers             *</t>
  </si>
  <si>
    <t>5400 · Employee Expenses     * - Other</t>
  </si>
  <si>
    <t>Total 5400 · Employee Expenses     *</t>
  </si>
  <si>
    <t>5100 · Payroll Expenses    * - Other</t>
  </si>
  <si>
    <t>Total 5100 · Payroll Expenses    *</t>
  </si>
  <si>
    <t>6100 · Administration                *</t>
  </si>
  <si>
    <t>6110 · Audits/Reviews               *</t>
  </si>
  <si>
    <t>6130 · Back Ground Checks         *</t>
  </si>
  <si>
    <t>6140 · Payroll System (Paychex)     *</t>
  </si>
  <si>
    <t>6145 · Reimbursement        *</t>
  </si>
  <si>
    <t>6150 · Legal Services           *</t>
  </si>
  <si>
    <t>6160 · Misc. Expense        *</t>
  </si>
  <si>
    <t>6170 · Memberships/Dues        *</t>
  </si>
  <si>
    <t>6180 · Misc. Refunds           *</t>
  </si>
  <si>
    <t>Total 6100 · Administration                *</t>
  </si>
  <si>
    <t>6200 · Misc. Expenses         *</t>
  </si>
  <si>
    <t>6210 · Misc. Expenses      *</t>
  </si>
  <si>
    <t>6220 · Grant Expenses   *</t>
  </si>
  <si>
    <t>Total 6200 · Misc. Expenses         *</t>
  </si>
  <si>
    <t>6300 · Conference/Training 6300      *</t>
  </si>
  <si>
    <t>6310 · Hotels &amp; Meals- Admin  *</t>
  </si>
  <si>
    <t>6311 · Hotels &amp; Meals - Ops   *</t>
  </si>
  <si>
    <t>6312 · Hotels &amp; Meals - Board    *</t>
  </si>
  <si>
    <t>6320 · Mileage - Admin     *</t>
  </si>
  <si>
    <t>6321 · Mileage - Ops         *</t>
  </si>
  <si>
    <t>6322 · Mileage - Board         *</t>
  </si>
  <si>
    <t>6330 · Other - Admin       *</t>
  </si>
  <si>
    <t>6331 · Other - Ops          *</t>
  </si>
  <si>
    <t>6332 · Other - Board       *</t>
  </si>
  <si>
    <t>6340 · Registration - Admin      *</t>
  </si>
  <si>
    <t>6341 · Registration - Ops        *</t>
  </si>
  <si>
    <t>Total 6300 · Conference/Training 6300      *</t>
  </si>
  <si>
    <t>6400 · EMS Expenses   *</t>
  </si>
  <si>
    <t>6410 · Ambulance Registration    *</t>
  </si>
  <si>
    <t>6420 · Supplies     *</t>
  </si>
  <si>
    <t>6421 · Disposables     *</t>
  </si>
  <si>
    <t>6422 · Drugs   *</t>
  </si>
  <si>
    <t>6423 · Oxygen   *</t>
  </si>
  <si>
    <t>6424 · Bio-Hazard   *</t>
  </si>
  <si>
    <t>Total 6420 · Supplies     *</t>
  </si>
  <si>
    <t>6430 · Equipment     *</t>
  </si>
  <si>
    <t>6440 · Training     *</t>
  </si>
  <si>
    <t>6450 · Tools    *</t>
  </si>
  <si>
    <t>Total 6400 · EMS Expenses   *</t>
  </si>
  <si>
    <t>6500 · Fire Expenses     *</t>
  </si>
  <si>
    <t>6510 · Protective Gear         *</t>
  </si>
  <si>
    <t>6520 · Training     *</t>
  </si>
  <si>
    <t>6530 · Equipment - other           *</t>
  </si>
  <si>
    <t>6531 · Hose   *</t>
  </si>
  <si>
    <t>6532 · Foam   *</t>
  </si>
  <si>
    <t>6533 · Nozzles    *</t>
  </si>
  <si>
    <t>6534 · Hand Tools    *</t>
  </si>
  <si>
    <t>6535 · Extrication Equipment   *</t>
  </si>
  <si>
    <t>6530 · Equipment - other           * - Other</t>
  </si>
  <si>
    <t>Total 6530 · Equipment - other           *</t>
  </si>
  <si>
    <t>6536 · HazMat       *</t>
  </si>
  <si>
    <t>6537 · CPR         *</t>
  </si>
  <si>
    <t>6538 · Ladders      *</t>
  </si>
  <si>
    <t>6539 · Volunteers        *</t>
  </si>
  <si>
    <t>6570 · Health/Fitness        *</t>
  </si>
  <si>
    <t>6580 · Fire Prevention    *</t>
  </si>
  <si>
    <t>Total 6500 · Fire Expenses     *</t>
  </si>
  <si>
    <t>6540 · Wildland Fire    *</t>
  </si>
  <si>
    <t>6541 · Fuel / mileage / travel      *</t>
  </si>
  <si>
    <t>6542 · Lodging         *</t>
  </si>
  <si>
    <t>6543 · Meals          *</t>
  </si>
  <si>
    <t>6544 · Wildland Equipment   *</t>
  </si>
  <si>
    <t>6545 · Wildland Other    *</t>
  </si>
  <si>
    <t>6546 · WL Hourly OT (FT Ops)         *</t>
  </si>
  <si>
    <t>6547 · WL Backfill R (FT Ops)      *</t>
  </si>
  <si>
    <t>6548 · WL Backfill OT (FT Ops)     *</t>
  </si>
  <si>
    <t>6549 · WL Hourly (PT)     *</t>
  </si>
  <si>
    <t>6550 · WL Hourly OT (PT)     *</t>
  </si>
  <si>
    <t>6551 · WL Backfill Reg (PT)     *</t>
  </si>
  <si>
    <t>6552 · WL Backfill OT (PT)       *</t>
  </si>
  <si>
    <t>6540 · Wildland Fire    * - Other</t>
  </si>
  <si>
    <t>Total 6540 · Wildland Fire    *</t>
  </si>
  <si>
    <t>6600 · Insurance    *</t>
  </si>
  <si>
    <t>6610 · Liability Insurance      *</t>
  </si>
  <si>
    <t>6620 · Workers Comp.    *</t>
  </si>
  <si>
    <t>6630 · Misc. Insurance   *</t>
  </si>
  <si>
    <t>Total 6600 · Insurance    *</t>
  </si>
  <si>
    <t>6700 · Utilities    *</t>
  </si>
  <si>
    <t>6710 · Internet  *</t>
  </si>
  <si>
    <t>6720 · Propane     *</t>
  </si>
  <si>
    <t>6730 · Station Phones   *</t>
  </si>
  <si>
    <t>6740 · Cell Phones    *</t>
  </si>
  <si>
    <t>6750 · Utilities Electric   *</t>
  </si>
  <si>
    <t>6755 · TV (cable/satellite)      *</t>
  </si>
  <si>
    <t>6760 · Gas       *</t>
  </si>
  <si>
    <t>6770 · Water      *</t>
  </si>
  <si>
    <t>6780 · Ice              *</t>
  </si>
  <si>
    <t>6790 · Trash              *</t>
  </si>
  <si>
    <t>Total 6700 · Utilities    *</t>
  </si>
  <si>
    <t>6800 · Vehicle Expenses    *</t>
  </si>
  <si>
    <t>6810 · Fuel     *</t>
  </si>
  <si>
    <t>6811 · P.M./Oil/Lube Service       *</t>
  </si>
  <si>
    <t>6812 · Maintenance Supplies     *</t>
  </si>
  <si>
    <t>6820 · Batteries        *</t>
  </si>
  <si>
    <t>6821 · Parts      *</t>
  </si>
  <si>
    <t>6830 · Cosmetic Repairs         *</t>
  </si>
  <si>
    <t>6831 · Tires/Wheels         *</t>
  </si>
  <si>
    <t>6832 · Repairs        *</t>
  </si>
  <si>
    <t>6840 · Annual Testing             *</t>
  </si>
  <si>
    <t>6850 · Major Repairs           *</t>
  </si>
  <si>
    <t>6860 · Towing           *</t>
  </si>
  <si>
    <t>6870 · Labor      *</t>
  </si>
  <si>
    <t>6880 · Travel        *</t>
  </si>
  <si>
    <t>6890 · Flags - Apparatus    *</t>
  </si>
  <si>
    <t>Total 6800 · Vehicle Expenses    *</t>
  </si>
  <si>
    <t>6900 · Dispatch      *</t>
  </si>
  <si>
    <t>6910 · dispatch miscellaneous     *</t>
  </si>
  <si>
    <t>6900 · Dispatch      * - Other</t>
  </si>
  <si>
    <t>Total 6900 · Dispatch      *</t>
  </si>
  <si>
    <t>7100 · Building Expenses     *</t>
  </si>
  <si>
    <t>7110 · Maintenance   *</t>
  </si>
  <si>
    <t>7120 · Supplies               *</t>
  </si>
  <si>
    <t>7130 · Fire Extinguishers &amp; Systems  *</t>
  </si>
  <si>
    <t>7100 · Building Expenses     * - Other</t>
  </si>
  <si>
    <t>Total 7100 · Building Expenses     *</t>
  </si>
  <si>
    <t>7200 · Office Expenses             *</t>
  </si>
  <si>
    <t>7210 · Printing         *</t>
  </si>
  <si>
    <t>7220 · Petty Cash        *</t>
  </si>
  <si>
    <t>7230 · Misc.       *</t>
  </si>
  <si>
    <t>7240 · Postage       *</t>
  </si>
  <si>
    <t>7250 · Supplies         *</t>
  </si>
  <si>
    <t>7260 · Amb. Billing Support Cont. *</t>
  </si>
  <si>
    <t>7263 · Sedona Ambulance Billing      *</t>
  </si>
  <si>
    <t>7270 · Copier Maintenance  *</t>
  </si>
  <si>
    <t>7280 · Support Contract Other *</t>
  </si>
  <si>
    <t>7290 · Mileage                    *</t>
  </si>
  <si>
    <t>Total 7200 · Office Expenses             *</t>
  </si>
  <si>
    <t>7300 · Communication Maintenance  *</t>
  </si>
  <si>
    <t>7310 · Computer hardware/software</t>
  </si>
  <si>
    <t>7300 · Communication Maintenance  * - Other</t>
  </si>
  <si>
    <t>Total 7300 · Communication Maintenance  *</t>
  </si>
  <si>
    <t>7400 · Community Service    *</t>
  </si>
  <si>
    <t>7500 · Community Functions  *</t>
  </si>
  <si>
    <t>8200 · Capital Expenses  *</t>
  </si>
  <si>
    <t>8260 · USDA Reserve      *</t>
  </si>
  <si>
    <t>8270 · Station    *</t>
  </si>
  <si>
    <t>8280 · Bond Account      *</t>
  </si>
  <si>
    <t>8290 · Pipeline Tax Payment      *</t>
  </si>
  <si>
    <t>Total 8200 · Capital Expenses  *</t>
  </si>
  <si>
    <t>Total 5000-80 · EXPENSES 5000-8000</t>
  </si>
  <si>
    <t>9200 · Special Expenses    *</t>
  </si>
  <si>
    <t>9210 · Capital Leases    *</t>
  </si>
  <si>
    <t>9241 · Payments on USDA loan - int.</t>
  </si>
  <si>
    <t>9250 · Principal Payments on LOC   *</t>
  </si>
  <si>
    <t>9270 · Interest Payment - LOC   *</t>
  </si>
  <si>
    <t>9280 · Interest Other    *</t>
  </si>
  <si>
    <t>Total 9200 · Special Expenses    *</t>
  </si>
  <si>
    <t>Total Expense</t>
  </si>
  <si>
    <t>Net Ordinary Income</t>
  </si>
  <si>
    <t>Net Income</t>
  </si>
  <si>
    <t>9140 · Capital Reserve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</si>
</sst>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0" fontId="2" fillId="0" borderId="0" xfId="0" applyNumberFormat="1" applyFont="1"/>
    <xf numFmtId="40" fontId="2" fillId="0" borderId="2" xfId="0" applyNumberFormat="1" applyFont="1" applyBorder="1"/>
    <xf numFmtId="40" fontId="2" fillId="0" borderId="0" xfId="0" applyNumberFormat="1" applyFont="1" applyBorder="1"/>
    <xf numFmtId="40" fontId="2" fillId="0" borderId="3" xfId="0" applyNumberFormat="1" applyFont="1" applyBorder="1"/>
    <xf numFmtId="40" fontId="2" fillId="0" borderId="4" xfId="0" applyNumberFormat="1" applyFont="1" applyBorder="1"/>
    <xf numFmtId="40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7" name="FILTER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8" name="HEADER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47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13" customWidth="1"/>
    <col min="8" max="8" width="30.85546875" style="13" customWidth="1"/>
    <col min="9" max="9" width="11.140625" style="14" bestFit="1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2"/>
    </row>
    <row r="2" spans="1:9" s="12" customFormat="1" ht="16.5" thickTop="1" thickBot="1" x14ac:dyDescent="0.3">
      <c r="A2" s="10"/>
      <c r="B2" s="10"/>
      <c r="C2" s="10"/>
      <c r="D2" s="10"/>
      <c r="E2" s="10"/>
      <c r="F2" s="10"/>
      <c r="G2" s="10"/>
      <c r="H2" s="10"/>
      <c r="I2" s="11" t="s">
        <v>0</v>
      </c>
    </row>
    <row r="3" spans="1:9" ht="15.75" thickTop="1" x14ac:dyDescent="0.25">
      <c r="A3" s="1"/>
      <c r="B3" s="1" t="s">
        <v>1</v>
      </c>
      <c r="C3" s="1"/>
      <c r="D3" s="1"/>
      <c r="E3" s="1"/>
      <c r="F3" s="1"/>
      <c r="G3" s="1"/>
      <c r="H3" s="1"/>
      <c r="I3" s="3"/>
    </row>
    <row r="4" spans="1:9" x14ac:dyDescent="0.25">
      <c r="A4" s="1"/>
      <c r="B4" s="1"/>
      <c r="C4" s="1"/>
      <c r="D4" s="1" t="s">
        <v>2</v>
      </c>
      <c r="E4" s="1"/>
      <c r="F4" s="1"/>
      <c r="G4" s="1"/>
      <c r="H4" s="1"/>
      <c r="I4" s="3"/>
    </row>
    <row r="5" spans="1:9" x14ac:dyDescent="0.25">
      <c r="A5" s="1"/>
      <c r="B5" s="1"/>
      <c r="C5" s="1"/>
      <c r="D5" s="1"/>
      <c r="E5" s="1" t="s">
        <v>3</v>
      </c>
      <c r="F5" s="1"/>
      <c r="G5" s="1"/>
      <c r="H5" s="1"/>
      <c r="I5" s="3"/>
    </row>
    <row r="6" spans="1:9" x14ac:dyDescent="0.25">
      <c r="A6" s="1"/>
      <c r="B6" s="1"/>
      <c r="C6" s="1"/>
      <c r="D6" s="1"/>
      <c r="E6" s="1"/>
      <c r="F6" s="1" t="s">
        <v>4</v>
      </c>
      <c r="G6" s="1"/>
      <c r="H6" s="1"/>
      <c r="I6" s="3">
        <v>271701</v>
      </c>
    </row>
    <row r="7" spans="1:9" x14ac:dyDescent="0.25">
      <c r="A7" s="1"/>
      <c r="B7" s="1"/>
      <c r="C7" s="1"/>
      <c r="D7" s="1"/>
      <c r="E7" s="1"/>
      <c r="F7" s="1" t="s">
        <v>5</v>
      </c>
      <c r="G7" s="1"/>
      <c r="H7" s="1"/>
      <c r="I7" s="3"/>
    </row>
    <row r="8" spans="1:9" x14ac:dyDescent="0.25">
      <c r="A8" s="1"/>
      <c r="B8" s="1"/>
      <c r="C8" s="1"/>
      <c r="D8" s="1"/>
      <c r="E8" s="1"/>
      <c r="F8" s="1"/>
      <c r="G8" s="1" t="s">
        <v>6</v>
      </c>
      <c r="H8" s="1"/>
      <c r="I8" s="3">
        <v>196691</v>
      </c>
    </row>
    <row r="9" spans="1:9" x14ac:dyDescent="0.25">
      <c r="A9" s="1"/>
      <c r="B9" s="1"/>
      <c r="C9" s="1"/>
      <c r="D9" s="1"/>
      <c r="E9" s="1"/>
      <c r="F9" s="1"/>
      <c r="G9" s="1" t="s">
        <v>7</v>
      </c>
      <c r="H9" s="1"/>
      <c r="I9" s="3">
        <v>1224</v>
      </c>
    </row>
    <row r="10" spans="1:9" x14ac:dyDescent="0.25">
      <c r="A10" s="1"/>
      <c r="B10" s="1"/>
      <c r="C10" s="1"/>
      <c r="D10" s="1"/>
      <c r="E10" s="1"/>
      <c r="F10" s="1"/>
      <c r="G10" s="1" t="s">
        <v>8</v>
      </c>
      <c r="H10" s="1"/>
      <c r="I10" s="3">
        <v>24078</v>
      </c>
    </row>
    <row r="11" spans="1:9" x14ac:dyDescent="0.25">
      <c r="A11" s="1"/>
      <c r="B11" s="1"/>
      <c r="C11" s="1"/>
      <c r="D11" s="1"/>
      <c r="E11" s="1"/>
      <c r="F11" s="1"/>
      <c r="G11" s="1" t="s">
        <v>9</v>
      </c>
      <c r="H11" s="1"/>
      <c r="I11" s="3">
        <v>959367</v>
      </c>
    </row>
    <row r="12" spans="1:9" ht="15.75" thickBot="1" x14ac:dyDescent="0.3">
      <c r="A12" s="1"/>
      <c r="B12" s="1"/>
      <c r="C12" s="1"/>
      <c r="D12" s="1"/>
      <c r="E12" s="1"/>
      <c r="F12" s="1"/>
      <c r="G12" s="1" t="s">
        <v>10</v>
      </c>
      <c r="H12" s="1"/>
      <c r="I12" s="4">
        <v>9996</v>
      </c>
    </row>
    <row r="13" spans="1:9" x14ac:dyDescent="0.25">
      <c r="A13" s="1"/>
      <c r="B13" s="1"/>
      <c r="C13" s="1"/>
      <c r="D13" s="1"/>
      <c r="E13" s="1"/>
      <c r="F13" s="1" t="s">
        <v>11</v>
      </c>
      <c r="G13" s="1"/>
      <c r="H13" s="1"/>
      <c r="I13" s="3">
        <f>ROUND(SUM(I7:I12),5)</f>
        <v>1191356</v>
      </c>
    </row>
    <row r="14" spans="1:9" x14ac:dyDescent="0.25">
      <c r="A14" s="1"/>
      <c r="B14" s="1"/>
      <c r="C14" s="1"/>
      <c r="D14" s="1"/>
      <c r="E14" s="1"/>
      <c r="F14" s="1" t="s">
        <v>12</v>
      </c>
      <c r="G14" s="1"/>
      <c r="H14" s="1"/>
      <c r="I14" s="3"/>
    </row>
    <row r="15" spans="1:9" x14ac:dyDescent="0.25">
      <c r="A15" s="1"/>
      <c r="B15" s="1"/>
      <c r="C15" s="1"/>
      <c r="D15" s="1"/>
      <c r="E15" s="1"/>
      <c r="F15" s="1" t="s">
        <v>13</v>
      </c>
      <c r="G15" s="1"/>
      <c r="H15" s="1"/>
      <c r="I15" s="3"/>
    </row>
    <row r="16" spans="1:9" x14ac:dyDescent="0.25">
      <c r="A16" s="1"/>
      <c r="B16" s="1"/>
      <c r="C16" s="1"/>
      <c r="D16" s="1"/>
      <c r="E16" s="1"/>
      <c r="F16" s="1"/>
      <c r="G16" s="1" t="s">
        <v>14</v>
      </c>
      <c r="H16" s="1"/>
      <c r="I16" s="3">
        <v>15000</v>
      </c>
    </row>
    <row r="17" spans="1:9" x14ac:dyDescent="0.25">
      <c r="A17" s="1"/>
      <c r="B17" s="1"/>
      <c r="C17" s="1"/>
      <c r="D17" s="1"/>
      <c r="E17" s="1"/>
      <c r="F17" s="1"/>
      <c r="G17" s="1" t="s">
        <v>15</v>
      </c>
      <c r="H17" s="1"/>
      <c r="I17" s="3">
        <v>90</v>
      </c>
    </row>
    <row r="18" spans="1:9" x14ac:dyDescent="0.25">
      <c r="A18" s="1"/>
      <c r="B18" s="1"/>
      <c r="C18" s="1"/>
      <c r="D18" s="1"/>
      <c r="E18" s="1"/>
      <c r="F18" s="1"/>
      <c r="G18" s="1" t="s">
        <v>16</v>
      </c>
      <c r="H18" s="1"/>
      <c r="I18" s="3">
        <v>40</v>
      </c>
    </row>
    <row r="19" spans="1:9" x14ac:dyDescent="0.25">
      <c r="A19" s="1"/>
      <c r="B19" s="1"/>
      <c r="C19" s="1"/>
      <c r="D19" s="1"/>
      <c r="E19" s="1"/>
      <c r="F19" s="1"/>
      <c r="G19" s="1" t="s">
        <v>17</v>
      </c>
      <c r="H19" s="1"/>
      <c r="I19" s="3">
        <v>120000</v>
      </c>
    </row>
    <row r="20" spans="1:9" ht="15.75" thickBot="1" x14ac:dyDescent="0.3">
      <c r="A20" s="1"/>
      <c r="B20" s="1"/>
      <c r="C20" s="1"/>
      <c r="D20" s="1"/>
      <c r="E20" s="1"/>
      <c r="F20" s="1"/>
      <c r="G20" s="1" t="s">
        <v>18</v>
      </c>
      <c r="H20" s="1"/>
      <c r="I20" s="4"/>
    </row>
    <row r="21" spans="1:9" x14ac:dyDescent="0.25">
      <c r="A21" s="1"/>
      <c r="B21" s="1"/>
      <c r="C21" s="1"/>
      <c r="D21" s="1"/>
      <c r="E21" s="1"/>
      <c r="F21" s="1" t="s">
        <v>19</v>
      </c>
      <c r="G21" s="1"/>
      <c r="H21" s="1"/>
      <c r="I21" s="3">
        <f>ROUND(SUM(I15:I20),5)</f>
        <v>135130</v>
      </c>
    </row>
    <row r="22" spans="1:9" x14ac:dyDescent="0.25">
      <c r="A22" s="1"/>
      <c r="B22" s="1"/>
      <c r="C22" s="1"/>
      <c r="D22" s="1"/>
      <c r="E22" s="1"/>
      <c r="F22" s="1" t="s">
        <v>20</v>
      </c>
      <c r="G22" s="1"/>
      <c r="H22" s="1"/>
      <c r="I22" s="3"/>
    </row>
    <row r="23" spans="1:9" x14ac:dyDescent="0.25">
      <c r="A23" s="1"/>
      <c r="B23" s="1"/>
      <c r="C23" s="1"/>
      <c r="D23" s="1"/>
      <c r="E23" s="1"/>
      <c r="F23" s="1"/>
      <c r="G23" s="1" t="s">
        <v>21</v>
      </c>
      <c r="H23" s="1"/>
      <c r="I23" s="3">
        <v>7355</v>
      </c>
    </row>
    <row r="24" spans="1:9" x14ac:dyDescent="0.25">
      <c r="A24" s="1"/>
      <c r="B24" s="1"/>
      <c r="C24" s="1"/>
      <c r="D24" s="1"/>
      <c r="E24" s="1"/>
      <c r="F24" s="1"/>
      <c r="G24" s="1" t="s">
        <v>22</v>
      </c>
      <c r="H24" s="1"/>
      <c r="I24" s="3">
        <v>9751</v>
      </c>
    </row>
    <row r="25" spans="1:9" ht="15.75" thickBot="1" x14ac:dyDescent="0.3">
      <c r="A25" s="1"/>
      <c r="B25" s="1"/>
      <c r="C25" s="1"/>
      <c r="D25" s="1"/>
      <c r="E25" s="1"/>
      <c r="F25" s="1"/>
      <c r="G25" s="1" t="s">
        <v>23</v>
      </c>
      <c r="H25" s="1"/>
      <c r="I25" s="4"/>
    </row>
    <row r="26" spans="1:9" x14ac:dyDescent="0.25">
      <c r="A26" s="1"/>
      <c r="B26" s="1"/>
      <c r="C26" s="1"/>
      <c r="D26" s="1"/>
      <c r="E26" s="1"/>
      <c r="F26" s="1" t="s">
        <v>24</v>
      </c>
      <c r="G26" s="1"/>
      <c r="H26" s="1"/>
      <c r="I26" s="3">
        <f>ROUND(SUM(I22:I25),5)</f>
        <v>17106</v>
      </c>
    </row>
    <row r="27" spans="1:9" x14ac:dyDescent="0.25">
      <c r="A27" s="1"/>
      <c r="B27" s="1"/>
      <c r="C27" s="1"/>
      <c r="D27" s="1"/>
      <c r="E27" s="1"/>
      <c r="F27" s="1" t="s">
        <v>25</v>
      </c>
      <c r="G27" s="1"/>
      <c r="H27" s="1"/>
      <c r="I27" s="3"/>
    </row>
    <row r="28" spans="1:9" x14ac:dyDescent="0.25">
      <c r="A28" s="1"/>
      <c r="B28" s="1"/>
      <c r="C28" s="1"/>
      <c r="D28" s="1"/>
      <c r="E28" s="1"/>
      <c r="F28" s="1"/>
      <c r="G28" s="1" t="s">
        <v>26</v>
      </c>
      <c r="H28" s="1"/>
      <c r="I28" s="3">
        <v>612773</v>
      </c>
    </row>
    <row r="29" spans="1:9" x14ac:dyDescent="0.25">
      <c r="A29" s="1"/>
      <c r="B29" s="1"/>
      <c r="C29" s="1"/>
      <c r="D29" s="1"/>
      <c r="E29" s="1"/>
      <c r="F29" s="1"/>
      <c r="G29" s="1" t="s">
        <v>27</v>
      </c>
      <c r="H29" s="1"/>
      <c r="I29" s="3"/>
    </row>
    <row r="30" spans="1:9" x14ac:dyDescent="0.25">
      <c r="A30" s="1"/>
      <c r="B30" s="1"/>
      <c r="C30" s="1"/>
      <c r="D30" s="1"/>
      <c r="E30" s="1"/>
      <c r="F30" s="1"/>
      <c r="G30" s="1" t="s">
        <v>28</v>
      </c>
      <c r="H30" s="1"/>
      <c r="I30" s="3"/>
    </row>
    <row r="31" spans="1:9" x14ac:dyDescent="0.25">
      <c r="A31" s="1"/>
      <c r="B31" s="1"/>
      <c r="C31" s="1"/>
      <c r="D31" s="1"/>
      <c r="E31" s="1"/>
      <c r="F31" s="1"/>
      <c r="G31" s="1" t="s">
        <v>29</v>
      </c>
      <c r="H31" s="1"/>
      <c r="I31" s="3">
        <v>9600</v>
      </c>
    </row>
    <row r="32" spans="1:9" x14ac:dyDescent="0.25">
      <c r="A32" s="1"/>
      <c r="B32" s="1"/>
      <c r="C32" s="1"/>
      <c r="D32" s="1"/>
      <c r="E32" s="1"/>
      <c r="F32" s="1"/>
      <c r="G32" s="1" t="s">
        <v>30</v>
      </c>
      <c r="H32" s="1"/>
      <c r="I32" s="3">
        <v>16600</v>
      </c>
    </row>
    <row r="33" spans="1:9" ht="15.75" thickBot="1" x14ac:dyDescent="0.3">
      <c r="A33" s="1"/>
      <c r="B33" s="1"/>
      <c r="C33" s="1"/>
      <c r="D33" s="1"/>
      <c r="E33" s="1"/>
      <c r="F33" s="1"/>
      <c r="G33" s="1" t="s">
        <v>31</v>
      </c>
      <c r="H33" s="1"/>
      <c r="I33" s="5">
        <v>105732</v>
      </c>
    </row>
    <row r="34" spans="1:9" ht="15.75" thickBot="1" x14ac:dyDescent="0.3">
      <c r="A34" s="1"/>
      <c r="B34" s="1"/>
      <c r="C34" s="1"/>
      <c r="D34" s="1"/>
      <c r="E34" s="1"/>
      <c r="F34" s="1" t="s">
        <v>32</v>
      </c>
      <c r="G34" s="1"/>
      <c r="H34" s="1"/>
      <c r="I34" s="6">
        <f>ROUND(SUM(I27:I33),5)</f>
        <v>744705</v>
      </c>
    </row>
    <row r="35" spans="1:9" x14ac:dyDescent="0.25">
      <c r="A35" s="1"/>
      <c r="B35" s="1"/>
      <c r="C35" s="1"/>
      <c r="D35" s="1"/>
      <c r="E35" s="1" t="s">
        <v>33</v>
      </c>
      <c r="F35" s="1"/>
      <c r="G35" s="1"/>
      <c r="H35" s="1"/>
      <c r="I35" s="3">
        <f>ROUND(SUM(I5:I6)+SUM(I13:I14)+I21+I26+I34,5)</f>
        <v>2359998</v>
      </c>
    </row>
    <row r="36" spans="1:9" x14ac:dyDescent="0.25">
      <c r="A36" s="1"/>
      <c r="B36" s="1"/>
      <c r="C36" s="1"/>
      <c r="D36" s="1"/>
      <c r="E36" s="1" t="s">
        <v>34</v>
      </c>
      <c r="F36" s="1"/>
      <c r="G36" s="1"/>
      <c r="H36" s="1"/>
      <c r="I36" s="3"/>
    </row>
    <row r="37" spans="1:9" x14ac:dyDescent="0.25">
      <c r="A37" s="1"/>
      <c r="B37" s="1"/>
      <c r="C37" s="1"/>
      <c r="D37" s="1"/>
      <c r="E37" s="1"/>
      <c r="F37" s="1" t="s">
        <v>35</v>
      </c>
      <c r="G37" s="1"/>
      <c r="H37" s="1"/>
      <c r="I37" s="3"/>
    </row>
    <row r="38" spans="1:9" x14ac:dyDescent="0.25">
      <c r="A38" s="1"/>
      <c r="B38" s="1"/>
      <c r="C38" s="1"/>
      <c r="D38" s="1"/>
      <c r="E38" s="1"/>
      <c r="F38" s="1" t="s">
        <v>244</v>
      </c>
      <c r="G38" s="1"/>
      <c r="H38" s="1"/>
      <c r="I38" s="3"/>
    </row>
    <row r="39" spans="1:9" ht="15.75" thickBot="1" x14ac:dyDescent="0.3">
      <c r="A39" s="1"/>
      <c r="B39" s="1"/>
      <c r="C39" s="1"/>
      <c r="D39" s="1"/>
      <c r="E39" s="1"/>
      <c r="F39" s="1" t="s">
        <v>36</v>
      </c>
      <c r="G39" s="1"/>
      <c r="H39" s="1"/>
      <c r="I39" s="5"/>
    </row>
    <row r="40" spans="1:9" ht="15.75" thickBot="1" x14ac:dyDescent="0.3">
      <c r="A40" s="1"/>
      <c r="B40" s="1"/>
      <c r="C40" s="1"/>
      <c r="D40" s="1"/>
      <c r="E40" s="1" t="s">
        <v>37</v>
      </c>
      <c r="F40" s="1"/>
      <c r="G40" s="1"/>
      <c r="H40" s="1"/>
      <c r="I40" s="7"/>
    </row>
    <row r="41" spans="1:9" ht="15.75" thickBot="1" x14ac:dyDescent="0.3">
      <c r="A41" s="1"/>
      <c r="B41" s="1"/>
      <c r="C41" s="1"/>
      <c r="D41" s="1" t="s">
        <v>38</v>
      </c>
      <c r="E41" s="1"/>
      <c r="F41" s="1"/>
      <c r="G41" s="1"/>
      <c r="H41" s="1"/>
      <c r="I41" s="6">
        <f>ROUND(I4+I35+I40,5)</f>
        <v>2359998</v>
      </c>
    </row>
    <row r="42" spans="1:9" x14ac:dyDescent="0.25">
      <c r="A42" s="1"/>
      <c r="B42" s="1"/>
      <c r="C42" s="1" t="s">
        <v>39</v>
      </c>
      <c r="D42" s="1"/>
      <c r="E42" s="1"/>
      <c r="F42" s="1"/>
      <c r="G42" s="1"/>
      <c r="H42" s="1"/>
      <c r="I42" s="3">
        <f>I41</f>
        <v>2359998</v>
      </c>
    </row>
    <row r="43" spans="1:9" x14ac:dyDescent="0.25">
      <c r="A43" s="1"/>
      <c r="B43" s="1"/>
      <c r="C43" s="1"/>
      <c r="D43" s="1" t="s">
        <v>40</v>
      </c>
      <c r="E43" s="1"/>
      <c r="F43" s="1"/>
      <c r="G43" s="1"/>
      <c r="H43" s="1"/>
      <c r="I43" s="3"/>
    </row>
    <row r="44" spans="1:9" x14ac:dyDescent="0.25">
      <c r="A44" s="1"/>
      <c r="B44" s="1"/>
      <c r="C44" s="1"/>
      <c r="D44" s="1"/>
      <c r="E44" s="1" t="s">
        <v>41</v>
      </c>
      <c r="F44" s="1"/>
      <c r="G44" s="1"/>
      <c r="H44" s="1"/>
      <c r="I44" s="3"/>
    </row>
    <row r="45" spans="1:9" x14ac:dyDescent="0.25">
      <c r="A45" s="1"/>
      <c r="B45" s="1"/>
      <c r="C45" s="1"/>
      <c r="D45" s="1"/>
      <c r="E45" s="1" t="s">
        <v>42</v>
      </c>
      <c r="F45" s="1"/>
      <c r="G45" s="1"/>
      <c r="H45" s="1"/>
      <c r="I45" s="3"/>
    </row>
    <row r="46" spans="1:9" x14ac:dyDescent="0.25">
      <c r="A46" s="1"/>
      <c r="B46" s="1"/>
      <c r="C46" s="1"/>
      <c r="D46" s="1"/>
      <c r="E46" s="1"/>
      <c r="F46" s="1" t="s">
        <v>43</v>
      </c>
      <c r="G46" s="1"/>
      <c r="H46" s="1"/>
      <c r="I46" s="3"/>
    </row>
    <row r="47" spans="1:9" x14ac:dyDescent="0.25">
      <c r="A47" s="1"/>
      <c r="B47" s="1"/>
      <c r="C47" s="1"/>
      <c r="D47" s="1"/>
      <c r="E47" s="1"/>
      <c r="F47" s="1"/>
      <c r="G47" s="1" t="s">
        <v>44</v>
      </c>
      <c r="H47" s="1"/>
      <c r="I47" s="3"/>
    </row>
    <row r="48" spans="1:9" x14ac:dyDescent="0.25">
      <c r="A48" s="1"/>
      <c r="B48" s="1"/>
      <c r="C48" s="1"/>
      <c r="D48" s="1"/>
      <c r="E48" s="1"/>
      <c r="F48" s="1"/>
      <c r="G48" s="1"/>
      <c r="H48" s="1" t="s">
        <v>45</v>
      </c>
      <c r="I48" s="3">
        <v>85800</v>
      </c>
    </row>
    <row r="49" spans="1:9" x14ac:dyDescent="0.25">
      <c r="A49" s="1"/>
      <c r="B49" s="1"/>
      <c r="C49" s="1"/>
      <c r="D49" s="1"/>
      <c r="E49" s="1"/>
      <c r="F49" s="1"/>
      <c r="G49" s="1"/>
      <c r="H49" s="1" t="s">
        <v>46</v>
      </c>
      <c r="I49" s="3">
        <v>40944</v>
      </c>
    </row>
    <row r="50" spans="1:9" x14ac:dyDescent="0.25">
      <c r="A50" s="1"/>
      <c r="B50" s="1"/>
      <c r="C50" s="1"/>
      <c r="D50" s="1"/>
      <c r="E50" s="1"/>
      <c r="F50" s="1"/>
      <c r="G50" s="1"/>
      <c r="H50" s="1" t="s">
        <v>47</v>
      </c>
      <c r="I50" s="3">
        <v>3600</v>
      </c>
    </row>
    <row r="51" spans="1:9" x14ac:dyDescent="0.25">
      <c r="A51" s="1"/>
      <c r="B51" s="1"/>
      <c r="C51" s="1"/>
      <c r="D51" s="1"/>
      <c r="E51" s="1"/>
      <c r="F51" s="1"/>
      <c r="G51" s="1"/>
      <c r="H51" s="1" t="s">
        <v>48</v>
      </c>
      <c r="I51" s="3">
        <v>25200</v>
      </c>
    </row>
    <row r="52" spans="1:9" x14ac:dyDescent="0.25">
      <c r="A52" s="1"/>
      <c r="B52" s="1"/>
      <c r="C52" s="1"/>
      <c r="D52" s="1"/>
      <c r="E52" s="1"/>
      <c r="F52" s="1"/>
      <c r="G52" s="1"/>
      <c r="H52" s="1" t="s">
        <v>49</v>
      </c>
      <c r="I52" s="3">
        <v>2400</v>
      </c>
    </row>
    <row r="53" spans="1:9" x14ac:dyDescent="0.25">
      <c r="A53" s="1"/>
      <c r="B53" s="1"/>
      <c r="C53" s="1"/>
      <c r="D53" s="1"/>
      <c r="E53" s="1"/>
      <c r="F53" s="1"/>
      <c r="G53" s="1"/>
      <c r="H53" s="1" t="s">
        <v>50</v>
      </c>
      <c r="I53" s="3">
        <v>5064</v>
      </c>
    </row>
    <row r="54" spans="1:9" x14ac:dyDescent="0.25">
      <c r="A54" s="1"/>
      <c r="B54" s="1"/>
      <c r="C54" s="1"/>
      <c r="D54" s="1"/>
      <c r="E54" s="1"/>
      <c r="F54" s="1"/>
      <c r="G54" s="1"/>
      <c r="H54" s="1" t="s">
        <v>51</v>
      </c>
      <c r="I54" s="3"/>
    </row>
    <row r="55" spans="1:9" ht="15.75" thickBot="1" x14ac:dyDescent="0.3">
      <c r="A55" s="1"/>
      <c r="B55" s="1"/>
      <c r="C55" s="1"/>
      <c r="D55" s="1"/>
      <c r="E55" s="1"/>
      <c r="F55" s="1"/>
      <c r="G55" s="1"/>
      <c r="H55" s="1" t="s">
        <v>52</v>
      </c>
      <c r="I55" s="4"/>
    </row>
    <row r="56" spans="1:9" x14ac:dyDescent="0.25">
      <c r="A56" s="1"/>
      <c r="B56" s="1"/>
      <c r="C56" s="1"/>
      <c r="D56" s="1"/>
      <c r="E56" s="1"/>
      <c r="F56" s="1"/>
      <c r="G56" s="1" t="s">
        <v>53</v>
      </c>
      <c r="H56" s="1"/>
      <c r="I56" s="3">
        <f>ROUND(SUM(I47:I55),5)</f>
        <v>163008</v>
      </c>
    </row>
    <row r="57" spans="1:9" x14ac:dyDescent="0.25">
      <c r="A57" s="1"/>
      <c r="B57" s="1"/>
      <c r="C57" s="1"/>
      <c r="D57" s="1"/>
      <c r="E57" s="1"/>
      <c r="F57" s="1"/>
      <c r="G57" s="1" t="s">
        <v>54</v>
      </c>
      <c r="H57" s="1"/>
      <c r="I57" s="3"/>
    </row>
    <row r="58" spans="1:9" x14ac:dyDescent="0.25">
      <c r="A58" s="1"/>
      <c r="B58" s="1"/>
      <c r="C58" s="1"/>
      <c r="D58" s="1"/>
      <c r="E58" s="1"/>
      <c r="F58" s="1"/>
      <c r="G58" s="1"/>
      <c r="H58" s="1" t="s">
        <v>55</v>
      </c>
      <c r="I58" s="3">
        <v>2400</v>
      </c>
    </row>
    <row r="59" spans="1:9" x14ac:dyDescent="0.25">
      <c r="A59" s="1"/>
      <c r="B59" s="1"/>
      <c r="C59" s="1"/>
      <c r="D59" s="1"/>
      <c r="E59" s="1"/>
      <c r="F59" s="1"/>
      <c r="G59" s="1"/>
      <c r="H59" s="1" t="s">
        <v>56</v>
      </c>
      <c r="I59" s="3">
        <v>445332</v>
      </c>
    </row>
    <row r="60" spans="1:9" x14ac:dyDescent="0.25">
      <c r="A60" s="1"/>
      <c r="B60" s="1"/>
      <c r="C60" s="1"/>
      <c r="D60" s="1"/>
      <c r="E60" s="1"/>
      <c r="F60" s="1"/>
      <c r="G60" s="1"/>
      <c r="H60" s="1" t="s">
        <v>57</v>
      </c>
      <c r="I60" s="3">
        <v>7200</v>
      </c>
    </row>
    <row r="61" spans="1:9" x14ac:dyDescent="0.25">
      <c r="A61" s="1"/>
      <c r="B61" s="1"/>
      <c r="C61" s="1"/>
      <c r="D61" s="1"/>
      <c r="E61" s="1"/>
      <c r="F61" s="1"/>
      <c r="G61" s="1"/>
      <c r="H61" s="1" t="s">
        <v>58</v>
      </c>
      <c r="I61" s="3">
        <v>78660</v>
      </c>
    </row>
    <row r="62" spans="1:9" x14ac:dyDescent="0.25">
      <c r="A62" s="1"/>
      <c r="B62" s="1"/>
      <c r="C62" s="1"/>
      <c r="D62" s="1"/>
      <c r="E62" s="1"/>
      <c r="F62" s="1"/>
      <c r="G62" s="1"/>
      <c r="H62" s="1" t="s">
        <v>59</v>
      </c>
      <c r="I62" s="3">
        <v>233700</v>
      </c>
    </row>
    <row r="63" spans="1:9" x14ac:dyDescent="0.25">
      <c r="A63" s="1"/>
      <c r="B63" s="1"/>
      <c r="C63" s="1"/>
      <c r="D63" s="1"/>
      <c r="E63" s="1"/>
      <c r="F63" s="1"/>
      <c r="G63" s="1"/>
      <c r="H63" s="1" t="s">
        <v>60</v>
      </c>
      <c r="I63" s="3"/>
    </row>
    <row r="64" spans="1:9" x14ac:dyDescent="0.25">
      <c r="A64" s="1"/>
      <c r="B64" s="1"/>
      <c r="C64" s="1"/>
      <c r="D64" s="1"/>
      <c r="E64" s="1"/>
      <c r="F64" s="1"/>
      <c r="G64" s="1"/>
      <c r="H64" s="1" t="s">
        <v>61</v>
      </c>
      <c r="I64" s="3">
        <v>16200</v>
      </c>
    </row>
    <row r="65" spans="1:9" x14ac:dyDescent="0.25">
      <c r="A65" s="1"/>
      <c r="B65" s="1"/>
      <c r="C65" s="1"/>
      <c r="D65" s="1"/>
      <c r="E65" s="1"/>
      <c r="F65" s="1"/>
      <c r="G65" s="1"/>
      <c r="H65" s="1" t="s">
        <v>62</v>
      </c>
      <c r="I65" s="3">
        <v>14664</v>
      </c>
    </row>
    <row r="66" spans="1:9" x14ac:dyDescent="0.25">
      <c r="A66" s="1"/>
      <c r="B66" s="1"/>
      <c r="C66" s="1"/>
      <c r="D66" s="1"/>
      <c r="E66" s="1"/>
      <c r="F66" s="1"/>
      <c r="G66" s="1"/>
      <c r="H66" s="1" t="s">
        <v>63</v>
      </c>
      <c r="I66" s="3">
        <v>37464</v>
      </c>
    </row>
    <row r="67" spans="1:9" x14ac:dyDescent="0.25">
      <c r="A67" s="1"/>
      <c r="B67" s="1"/>
      <c r="C67" s="1"/>
      <c r="D67" s="1"/>
      <c r="E67" s="1"/>
      <c r="F67" s="1"/>
      <c r="G67" s="1"/>
      <c r="H67" s="1" t="s">
        <v>64</v>
      </c>
      <c r="I67" s="3">
        <v>13332</v>
      </c>
    </row>
    <row r="68" spans="1:9" x14ac:dyDescent="0.25">
      <c r="A68" s="1"/>
      <c r="B68" s="1"/>
      <c r="C68" s="1"/>
      <c r="D68" s="1"/>
      <c r="E68" s="1"/>
      <c r="F68" s="1"/>
      <c r="G68" s="1"/>
      <c r="H68" s="1" t="s">
        <v>65</v>
      </c>
      <c r="I68" s="3"/>
    </row>
    <row r="69" spans="1:9" x14ac:dyDescent="0.25">
      <c r="A69" s="1"/>
      <c r="B69" s="1"/>
      <c r="C69" s="1"/>
      <c r="D69" s="1"/>
      <c r="E69" s="1"/>
      <c r="F69" s="1"/>
      <c r="G69" s="1"/>
      <c r="H69" s="1" t="s">
        <v>66</v>
      </c>
      <c r="I69" s="3">
        <v>1111</v>
      </c>
    </row>
    <row r="70" spans="1:9" x14ac:dyDescent="0.25">
      <c r="A70" s="1"/>
      <c r="B70" s="1"/>
      <c r="C70" s="1"/>
      <c r="D70" s="1"/>
      <c r="E70" s="1"/>
      <c r="F70" s="1"/>
      <c r="G70" s="1"/>
      <c r="H70" s="1" t="s">
        <v>67</v>
      </c>
      <c r="I70" s="3">
        <v>13332</v>
      </c>
    </row>
    <row r="71" spans="1:9" ht="15.75" thickBot="1" x14ac:dyDescent="0.3">
      <c r="A71" s="1"/>
      <c r="B71" s="1"/>
      <c r="C71" s="1"/>
      <c r="D71" s="1"/>
      <c r="E71" s="1"/>
      <c r="F71" s="1"/>
      <c r="G71" s="1"/>
      <c r="H71" s="1" t="s">
        <v>68</v>
      </c>
      <c r="I71" s="4">
        <v>2400</v>
      </c>
    </row>
    <row r="72" spans="1:9" x14ac:dyDescent="0.25">
      <c r="A72" s="1"/>
      <c r="B72" s="1"/>
      <c r="C72" s="1"/>
      <c r="D72" s="1"/>
      <c r="E72" s="1"/>
      <c r="F72" s="1"/>
      <c r="G72" s="1" t="s">
        <v>69</v>
      </c>
      <c r="H72" s="1"/>
      <c r="I72" s="3">
        <f>ROUND(SUM(I57:I71),5)</f>
        <v>865795</v>
      </c>
    </row>
    <row r="73" spans="1:9" x14ac:dyDescent="0.25">
      <c r="A73" s="1"/>
      <c r="B73" s="1"/>
      <c r="C73" s="1"/>
      <c r="D73" s="1"/>
      <c r="E73" s="1"/>
      <c r="F73" s="1"/>
      <c r="G73" s="1" t="s">
        <v>70</v>
      </c>
      <c r="H73" s="1"/>
      <c r="I73" s="3"/>
    </row>
    <row r="74" spans="1:9" x14ac:dyDescent="0.25">
      <c r="A74" s="1"/>
      <c r="B74" s="1"/>
      <c r="C74" s="1"/>
      <c r="D74" s="1"/>
      <c r="E74" s="1"/>
      <c r="F74" s="1"/>
      <c r="G74" s="1"/>
      <c r="H74" s="1" t="s">
        <v>71</v>
      </c>
      <c r="I74" s="3">
        <v>207000</v>
      </c>
    </row>
    <row r="75" spans="1:9" ht="15.75" thickBot="1" x14ac:dyDescent="0.3">
      <c r="A75" s="1"/>
      <c r="B75" s="1"/>
      <c r="C75" s="1"/>
      <c r="D75" s="1"/>
      <c r="E75" s="1"/>
      <c r="F75" s="1"/>
      <c r="G75" s="1"/>
      <c r="H75" s="1" t="s">
        <v>72</v>
      </c>
      <c r="I75" s="4">
        <v>10800</v>
      </c>
    </row>
    <row r="76" spans="1:9" x14ac:dyDescent="0.25">
      <c r="A76" s="1"/>
      <c r="B76" s="1"/>
      <c r="C76" s="1"/>
      <c r="D76" s="1"/>
      <c r="E76" s="1"/>
      <c r="F76" s="1"/>
      <c r="G76" s="1" t="s">
        <v>73</v>
      </c>
      <c r="H76" s="1"/>
      <c r="I76" s="3">
        <f>ROUND(SUM(I73:I75),5)</f>
        <v>217800</v>
      </c>
    </row>
    <row r="77" spans="1:9" x14ac:dyDescent="0.25">
      <c r="A77" s="1"/>
      <c r="B77" s="1"/>
      <c r="C77" s="1"/>
      <c r="D77" s="1"/>
      <c r="E77" s="1"/>
      <c r="F77" s="1"/>
      <c r="G77" s="1" t="s">
        <v>74</v>
      </c>
      <c r="H77" s="1"/>
      <c r="I77" s="3"/>
    </row>
    <row r="78" spans="1:9" x14ac:dyDescent="0.25">
      <c r="A78" s="1"/>
      <c r="B78" s="1"/>
      <c r="C78" s="1"/>
      <c r="D78" s="1"/>
      <c r="E78" s="1"/>
      <c r="F78" s="1"/>
      <c r="G78" s="1"/>
      <c r="H78" s="1" t="s">
        <v>75</v>
      </c>
      <c r="I78" s="3">
        <v>228</v>
      </c>
    </row>
    <row r="79" spans="1:9" x14ac:dyDescent="0.25">
      <c r="A79" s="1"/>
      <c r="B79" s="1"/>
      <c r="C79" s="1"/>
      <c r="D79" s="1"/>
      <c r="E79" s="1"/>
      <c r="F79" s="1"/>
      <c r="G79" s="1"/>
      <c r="H79" s="1" t="s">
        <v>76</v>
      </c>
      <c r="I79" s="3">
        <v>22212</v>
      </c>
    </row>
    <row r="80" spans="1:9" x14ac:dyDescent="0.25">
      <c r="A80" s="1"/>
      <c r="B80" s="1"/>
      <c r="C80" s="1"/>
      <c r="D80" s="1"/>
      <c r="E80" s="1"/>
      <c r="F80" s="1"/>
      <c r="G80" s="1"/>
      <c r="H80" s="1" t="s">
        <v>77</v>
      </c>
      <c r="I80" s="3">
        <v>17016</v>
      </c>
    </row>
    <row r="81" spans="1:9" ht="15.75" thickBot="1" x14ac:dyDescent="0.3">
      <c r="A81" s="1"/>
      <c r="B81" s="1"/>
      <c r="C81" s="1"/>
      <c r="D81" s="1"/>
      <c r="E81" s="1"/>
      <c r="F81" s="1"/>
      <c r="G81" s="1"/>
      <c r="H81" s="1" t="s">
        <v>78</v>
      </c>
      <c r="I81" s="4">
        <v>3600</v>
      </c>
    </row>
    <row r="82" spans="1:9" x14ac:dyDescent="0.25">
      <c r="A82" s="1"/>
      <c r="B82" s="1"/>
      <c r="C82" s="1"/>
      <c r="D82" s="1"/>
      <c r="E82" s="1"/>
      <c r="F82" s="1"/>
      <c r="G82" s="1" t="s">
        <v>79</v>
      </c>
      <c r="H82" s="1"/>
      <c r="I82" s="3">
        <f>ROUND(SUM(I77:I81),5)</f>
        <v>43056</v>
      </c>
    </row>
    <row r="83" spans="1:9" x14ac:dyDescent="0.25">
      <c r="A83" s="1"/>
      <c r="B83" s="1"/>
      <c r="C83" s="1"/>
      <c r="D83" s="1"/>
      <c r="E83" s="1"/>
      <c r="F83" s="1"/>
      <c r="G83" s="1" t="s">
        <v>80</v>
      </c>
      <c r="H83" s="1"/>
      <c r="I83" s="3"/>
    </row>
    <row r="84" spans="1:9" x14ac:dyDescent="0.25">
      <c r="A84" s="1"/>
      <c r="B84" s="1"/>
      <c r="C84" s="1"/>
      <c r="D84" s="1"/>
      <c r="E84" s="1"/>
      <c r="F84" s="1"/>
      <c r="G84" s="1"/>
      <c r="H84" s="1" t="s">
        <v>81</v>
      </c>
      <c r="I84" s="3">
        <v>1000</v>
      </c>
    </row>
    <row r="85" spans="1:9" x14ac:dyDescent="0.25">
      <c r="A85" s="1"/>
      <c r="B85" s="1"/>
      <c r="C85" s="1"/>
      <c r="D85" s="1"/>
      <c r="E85" s="1"/>
      <c r="F85" s="1"/>
      <c r="G85" s="1"/>
      <c r="H85" s="1" t="s">
        <v>82</v>
      </c>
      <c r="I85" s="3">
        <v>12120</v>
      </c>
    </row>
    <row r="86" spans="1:9" x14ac:dyDescent="0.25">
      <c r="A86" s="1"/>
      <c r="B86" s="1"/>
      <c r="C86" s="1"/>
      <c r="D86" s="1"/>
      <c r="E86" s="1"/>
      <c r="F86" s="1"/>
      <c r="G86" s="1"/>
      <c r="H86" s="1" t="s">
        <v>83</v>
      </c>
      <c r="I86" s="3">
        <v>2400</v>
      </c>
    </row>
    <row r="87" spans="1:9" x14ac:dyDescent="0.25">
      <c r="A87" s="1"/>
      <c r="B87" s="1"/>
      <c r="C87" s="1"/>
      <c r="D87" s="1"/>
      <c r="E87" s="1"/>
      <c r="F87" s="1"/>
      <c r="G87" s="1"/>
      <c r="H87" s="1" t="s">
        <v>84</v>
      </c>
      <c r="I87" s="3">
        <v>528</v>
      </c>
    </row>
    <row r="88" spans="1:9" x14ac:dyDescent="0.25">
      <c r="A88" s="1"/>
      <c r="B88" s="1"/>
      <c r="C88" s="1"/>
      <c r="D88" s="1"/>
      <c r="E88" s="1"/>
      <c r="F88" s="1"/>
      <c r="G88" s="1"/>
      <c r="H88" s="1" t="s">
        <v>85</v>
      </c>
      <c r="I88" s="3">
        <v>168000</v>
      </c>
    </row>
    <row r="89" spans="1:9" x14ac:dyDescent="0.25">
      <c r="A89" s="1"/>
      <c r="B89" s="1"/>
      <c r="C89" s="1"/>
      <c r="D89" s="1"/>
      <c r="E89" s="1"/>
      <c r="F89" s="1"/>
      <c r="G89" s="1"/>
      <c r="H89" s="1" t="s">
        <v>86</v>
      </c>
      <c r="I89" s="3">
        <v>24996</v>
      </c>
    </row>
    <row r="90" spans="1:9" x14ac:dyDescent="0.25">
      <c r="A90" s="1"/>
      <c r="B90" s="1"/>
      <c r="C90" s="1"/>
      <c r="D90" s="1"/>
      <c r="E90" s="1"/>
      <c r="F90" s="1"/>
      <c r="G90" s="1"/>
      <c r="H90" s="1" t="s">
        <v>87</v>
      </c>
      <c r="I90" s="3">
        <v>10080</v>
      </c>
    </row>
    <row r="91" spans="1:9" x14ac:dyDescent="0.25">
      <c r="A91" s="1"/>
      <c r="B91" s="1"/>
      <c r="C91" s="1"/>
      <c r="D91" s="1"/>
      <c r="E91" s="1"/>
      <c r="F91" s="1"/>
      <c r="G91" s="1"/>
      <c r="H91" s="1" t="s">
        <v>88</v>
      </c>
      <c r="I91" s="3"/>
    </row>
    <row r="92" spans="1:9" x14ac:dyDescent="0.25">
      <c r="A92" s="1"/>
      <c r="B92" s="1"/>
      <c r="C92" s="1"/>
      <c r="D92" s="1"/>
      <c r="E92" s="1"/>
      <c r="F92" s="1"/>
      <c r="G92" s="1"/>
      <c r="H92" s="1" t="s">
        <v>89</v>
      </c>
      <c r="I92" s="3"/>
    </row>
    <row r="93" spans="1:9" ht="15.75" thickBot="1" x14ac:dyDescent="0.3">
      <c r="A93" s="1"/>
      <c r="B93" s="1"/>
      <c r="C93" s="1"/>
      <c r="D93" s="1"/>
      <c r="E93" s="1"/>
      <c r="F93" s="1"/>
      <c r="G93" s="1"/>
      <c r="H93" s="1" t="s">
        <v>90</v>
      </c>
      <c r="I93" s="4"/>
    </row>
    <row r="94" spans="1:9" x14ac:dyDescent="0.25">
      <c r="A94" s="1"/>
      <c r="B94" s="1"/>
      <c r="C94" s="1"/>
      <c r="D94" s="1"/>
      <c r="E94" s="1"/>
      <c r="F94" s="1"/>
      <c r="G94" s="1" t="s">
        <v>91</v>
      </c>
      <c r="H94" s="1"/>
      <c r="I94" s="3">
        <f>ROUND(SUM(I83:I93),5)</f>
        <v>219124</v>
      </c>
    </row>
    <row r="95" spans="1:9" ht="15.75" thickBot="1" x14ac:dyDescent="0.3">
      <c r="A95" s="1"/>
      <c r="B95" s="1"/>
      <c r="C95" s="1"/>
      <c r="D95" s="1"/>
      <c r="E95" s="1"/>
      <c r="F95" s="1"/>
      <c r="G95" s="1" t="s">
        <v>92</v>
      </c>
      <c r="H95" s="1"/>
      <c r="I95" s="4"/>
    </row>
    <row r="96" spans="1:9" x14ac:dyDescent="0.25">
      <c r="A96" s="1"/>
      <c r="B96" s="1"/>
      <c r="C96" s="1"/>
      <c r="D96" s="1"/>
      <c r="E96" s="1"/>
      <c r="F96" s="1" t="s">
        <v>93</v>
      </c>
      <c r="G96" s="1"/>
      <c r="H96" s="1"/>
      <c r="I96" s="3">
        <f>ROUND(I46+I56+I72+I76+I82+SUM(I94:I95),5)</f>
        <v>1508783</v>
      </c>
    </row>
    <row r="97" spans="1:9" x14ac:dyDescent="0.25">
      <c r="A97" s="1"/>
      <c r="B97" s="1"/>
      <c r="C97" s="1"/>
      <c r="D97" s="1"/>
      <c r="E97" s="1"/>
      <c r="F97" s="1" t="s">
        <v>94</v>
      </c>
      <c r="G97" s="1"/>
      <c r="H97" s="1"/>
      <c r="I97" s="3"/>
    </row>
    <row r="98" spans="1:9" x14ac:dyDescent="0.25">
      <c r="A98" s="1"/>
      <c r="B98" s="1"/>
      <c r="C98" s="1"/>
      <c r="D98" s="1"/>
      <c r="E98" s="1"/>
      <c r="F98" s="1"/>
      <c r="G98" s="1" t="s">
        <v>95</v>
      </c>
      <c r="H98" s="1"/>
      <c r="I98" s="3">
        <v>12996</v>
      </c>
    </row>
    <row r="99" spans="1:9" x14ac:dyDescent="0.25">
      <c r="A99" s="1"/>
      <c r="B99" s="1"/>
      <c r="C99" s="1"/>
      <c r="D99" s="1"/>
      <c r="E99" s="1"/>
      <c r="F99" s="1"/>
      <c r="G99" s="1" t="s">
        <v>96</v>
      </c>
      <c r="H99" s="1"/>
      <c r="I99" s="3">
        <v>300</v>
      </c>
    </row>
    <row r="100" spans="1:9" x14ac:dyDescent="0.25">
      <c r="A100" s="1"/>
      <c r="B100" s="1"/>
      <c r="C100" s="1"/>
      <c r="D100" s="1"/>
      <c r="E100" s="1"/>
      <c r="F100" s="1"/>
      <c r="G100" s="1" t="s">
        <v>97</v>
      </c>
      <c r="H100" s="1"/>
      <c r="I100" s="3">
        <v>5040</v>
      </c>
    </row>
    <row r="101" spans="1:9" x14ac:dyDescent="0.25">
      <c r="A101" s="1"/>
      <c r="B101" s="1"/>
      <c r="C101" s="1"/>
      <c r="D101" s="1"/>
      <c r="E101" s="1"/>
      <c r="F101" s="1"/>
      <c r="G101" s="1" t="s">
        <v>98</v>
      </c>
      <c r="H101" s="1"/>
      <c r="I101" s="3">
        <v>324</v>
      </c>
    </row>
    <row r="102" spans="1:9" x14ac:dyDescent="0.25">
      <c r="A102" s="1"/>
      <c r="B102" s="1"/>
      <c r="C102" s="1"/>
      <c r="D102" s="1"/>
      <c r="E102" s="1"/>
      <c r="F102" s="1"/>
      <c r="G102" s="1" t="s">
        <v>99</v>
      </c>
      <c r="H102" s="1"/>
      <c r="I102" s="3">
        <v>5040</v>
      </c>
    </row>
    <row r="103" spans="1:9" x14ac:dyDescent="0.25">
      <c r="A103" s="1"/>
      <c r="B103" s="1"/>
      <c r="C103" s="1"/>
      <c r="D103" s="1"/>
      <c r="E103" s="1"/>
      <c r="F103" s="1"/>
      <c r="G103" s="1" t="s">
        <v>100</v>
      </c>
      <c r="H103" s="1"/>
      <c r="I103" s="3">
        <v>4260</v>
      </c>
    </row>
    <row r="104" spans="1:9" x14ac:dyDescent="0.25">
      <c r="A104" s="1"/>
      <c r="B104" s="1"/>
      <c r="C104" s="1"/>
      <c r="D104" s="1"/>
      <c r="E104" s="1"/>
      <c r="F104" s="1"/>
      <c r="G104" s="1" t="s">
        <v>101</v>
      </c>
      <c r="H104" s="1"/>
      <c r="I104" s="3">
        <v>1200</v>
      </c>
    </row>
    <row r="105" spans="1:9" ht="15.75" thickBot="1" x14ac:dyDescent="0.3">
      <c r="A105" s="1"/>
      <c r="B105" s="1"/>
      <c r="C105" s="1"/>
      <c r="D105" s="1"/>
      <c r="E105" s="1"/>
      <c r="F105" s="1"/>
      <c r="G105" s="1" t="s">
        <v>102</v>
      </c>
      <c r="H105" s="1"/>
      <c r="I105" s="4">
        <v>600</v>
      </c>
    </row>
    <row r="106" spans="1:9" x14ac:dyDescent="0.25">
      <c r="A106" s="1"/>
      <c r="B106" s="1"/>
      <c r="C106" s="1"/>
      <c r="D106" s="1"/>
      <c r="E106" s="1"/>
      <c r="F106" s="1" t="s">
        <v>103</v>
      </c>
      <c r="G106" s="1"/>
      <c r="H106" s="1"/>
      <c r="I106" s="3">
        <f>ROUND(SUM(I97:I105),5)</f>
        <v>29760</v>
      </c>
    </row>
    <row r="107" spans="1:9" x14ac:dyDescent="0.25">
      <c r="A107" s="1"/>
      <c r="B107" s="1"/>
      <c r="C107" s="1"/>
      <c r="D107" s="1"/>
      <c r="E107" s="1"/>
      <c r="F107" s="1" t="s">
        <v>104</v>
      </c>
      <c r="G107" s="1"/>
      <c r="H107" s="1"/>
      <c r="I107" s="3"/>
    </row>
    <row r="108" spans="1:9" x14ac:dyDescent="0.25">
      <c r="A108" s="1"/>
      <c r="B108" s="1"/>
      <c r="C108" s="1"/>
      <c r="D108" s="1"/>
      <c r="E108" s="1"/>
      <c r="F108" s="1"/>
      <c r="G108" s="1" t="s">
        <v>105</v>
      </c>
      <c r="H108" s="1"/>
      <c r="I108" s="3">
        <v>3200</v>
      </c>
    </row>
    <row r="109" spans="1:9" ht="15.75" thickBot="1" x14ac:dyDescent="0.3">
      <c r="A109" s="1"/>
      <c r="B109" s="1"/>
      <c r="C109" s="1"/>
      <c r="D109" s="1"/>
      <c r="E109" s="1"/>
      <c r="F109" s="1"/>
      <c r="G109" s="1" t="s">
        <v>106</v>
      </c>
      <c r="H109" s="1"/>
      <c r="I109" s="4">
        <v>120000</v>
      </c>
    </row>
    <row r="110" spans="1:9" x14ac:dyDescent="0.25">
      <c r="A110" s="1"/>
      <c r="B110" s="1"/>
      <c r="C110" s="1"/>
      <c r="D110" s="1"/>
      <c r="E110" s="1"/>
      <c r="F110" s="1" t="s">
        <v>107</v>
      </c>
      <c r="G110" s="1"/>
      <c r="H110" s="1"/>
      <c r="I110" s="3">
        <f>ROUND(SUM(I107:I109),5)</f>
        <v>123200</v>
      </c>
    </row>
    <row r="111" spans="1:9" x14ac:dyDescent="0.25">
      <c r="A111" s="1"/>
      <c r="B111" s="1"/>
      <c r="C111" s="1"/>
      <c r="D111" s="1"/>
      <c r="E111" s="1"/>
      <c r="F111" s="1" t="s">
        <v>108</v>
      </c>
      <c r="G111" s="1"/>
      <c r="H111" s="1"/>
      <c r="I111" s="3"/>
    </row>
    <row r="112" spans="1:9" x14ac:dyDescent="0.25">
      <c r="A112" s="1"/>
      <c r="B112" s="1"/>
      <c r="C112" s="1"/>
      <c r="D112" s="1"/>
      <c r="E112" s="1"/>
      <c r="F112" s="1"/>
      <c r="G112" s="1" t="s">
        <v>109</v>
      </c>
      <c r="H112" s="1"/>
      <c r="I112" s="3">
        <v>900</v>
      </c>
    </row>
    <row r="113" spans="1:9" x14ac:dyDescent="0.25">
      <c r="A113" s="1"/>
      <c r="B113" s="1"/>
      <c r="C113" s="1"/>
      <c r="D113" s="1"/>
      <c r="E113" s="1"/>
      <c r="F113" s="1"/>
      <c r="G113" s="1" t="s">
        <v>110</v>
      </c>
      <c r="H113" s="1"/>
      <c r="I113" s="3">
        <v>300</v>
      </c>
    </row>
    <row r="114" spans="1:9" x14ac:dyDescent="0.25">
      <c r="A114" s="1"/>
      <c r="B114" s="1"/>
      <c r="C114" s="1"/>
      <c r="D114" s="1"/>
      <c r="E114" s="1"/>
      <c r="F114" s="1"/>
      <c r="G114" s="1" t="s">
        <v>111</v>
      </c>
      <c r="H114" s="1"/>
      <c r="I114" s="3"/>
    </row>
    <row r="115" spans="1:9" x14ac:dyDescent="0.25">
      <c r="A115" s="1"/>
      <c r="B115" s="1"/>
      <c r="C115" s="1"/>
      <c r="D115" s="1"/>
      <c r="E115" s="1"/>
      <c r="F115" s="1"/>
      <c r="G115" s="1" t="s">
        <v>112</v>
      </c>
      <c r="H115" s="1"/>
      <c r="I115" s="3">
        <v>240</v>
      </c>
    </row>
    <row r="116" spans="1:9" x14ac:dyDescent="0.25">
      <c r="A116" s="1"/>
      <c r="B116" s="1"/>
      <c r="C116" s="1"/>
      <c r="D116" s="1"/>
      <c r="E116" s="1"/>
      <c r="F116" s="1"/>
      <c r="G116" s="1" t="s">
        <v>113</v>
      </c>
      <c r="H116" s="1"/>
      <c r="I116" s="3">
        <v>240</v>
      </c>
    </row>
    <row r="117" spans="1:9" x14ac:dyDescent="0.25">
      <c r="A117" s="1"/>
      <c r="B117" s="1"/>
      <c r="C117" s="1"/>
      <c r="D117" s="1"/>
      <c r="E117" s="1"/>
      <c r="F117" s="1"/>
      <c r="G117" s="1" t="s">
        <v>114</v>
      </c>
      <c r="H117" s="1"/>
      <c r="I117" s="3"/>
    </row>
    <row r="118" spans="1:9" x14ac:dyDescent="0.25">
      <c r="A118" s="1"/>
      <c r="B118" s="1"/>
      <c r="C118" s="1"/>
      <c r="D118" s="1"/>
      <c r="E118" s="1"/>
      <c r="F118" s="1"/>
      <c r="G118" s="1" t="s">
        <v>115</v>
      </c>
      <c r="H118" s="1"/>
      <c r="I118" s="3"/>
    </row>
    <row r="119" spans="1:9" x14ac:dyDescent="0.25">
      <c r="A119" s="1"/>
      <c r="B119" s="1"/>
      <c r="C119" s="1"/>
      <c r="D119" s="1"/>
      <c r="E119" s="1"/>
      <c r="F119" s="1"/>
      <c r="G119" s="1" t="s">
        <v>116</v>
      </c>
      <c r="H119" s="1"/>
      <c r="I119" s="3"/>
    </row>
    <row r="120" spans="1:9" x14ac:dyDescent="0.25">
      <c r="A120" s="1"/>
      <c r="B120" s="1"/>
      <c r="C120" s="1"/>
      <c r="D120" s="1"/>
      <c r="E120" s="1"/>
      <c r="F120" s="1"/>
      <c r="G120" s="1" t="s">
        <v>117</v>
      </c>
      <c r="H120" s="1"/>
      <c r="I120" s="3"/>
    </row>
    <row r="121" spans="1:9" x14ac:dyDescent="0.25">
      <c r="A121" s="1"/>
      <c r="B121" s="1"/>
      <c r="C121" s="1"/>
      <c r="D121" s="1"/>
      <c r="E121" s="1"/>
      <c r="F121" s="1"/>
      <c r="G121" s="1" t="s">
        <v>118</v>
      </c>
      <c r="H121" s="1"/>
      <c r="I121" s="3"/>
    </row>
    <row r="122" spans="1:9" ht="15.75" thickBot="1" x14ac:dyDescent="0.3">
      <c r="A122" s="1"/>
      <c r="B122" s="1"/>
      <c r="C122" s="1"/>
      <c r="D122" s="1"/>
      <c r="E122" s="1"/>
      <c r="F122" s="1"/>
      <c r="G122" s="1" t="s">
        <v>119</v>
      </c>
      <c r="H122" s="1"/>
      <c r="I122" s="4"/>
    </row>
    <row r="123" spans="1:9" x14ac:dyDescent="0.25">
      <c r="A123" s="1"/>
      <c r="B123" s="1"/>
      <c r="C123" s="1"/>
      <c r="D123" s="1"/>
      <c r="E123" s="1"/>
      <c r="F123" s="1" t="s">
        <v>120</v>
      </c>
      <c r="G123" s="1"/>
      <c r="H123" s="1"/>
      <c r="I123" s="3">
        <f>ROUND(SUM(I111:I122),5)</f>
        <v>1680</v>
      </c>
    </row>
    <row r="124" spans="1:9" x14ac:dyDescent="0.25">
      <c r="A124" s="1"/>
      <c r="B124" s="1"/>
      <c r="C124" s="1"/>
      <c r="D124" s="1"/>
      <c r="E124" s="1"/>
      <c r="F124" s="1" t="s">
        <v>121</v>
      </c>
      <c r="G124" s="1"/>
      <c r="H124" s="1"/>
      <c r="I124" s="3"/>
    </row>
    <row r="125" spans="1:9" x14ac:dyDescent="0.25">
      <c r="A125" s="1"/>
      <c r="B125" s="1"/>
      <c r="C125" s="1"/>
      <c r="D125" s="1"/>
      <c r="E125" s="1"/>
      <c r="F125" s="1"/>
      <c r="G125" s="1" t="s">
        <v>122</v>
      </c>
      <c r="H125" s="1"/>
      <c r="I125" s="3">
        <v>750</v>
      </c>
    </row>
    <row r="126" spans="1:9" x14ac:dyDescent="0.25">
      <c r="A126" s="1"/>
      <c r="B126" s="1"/>
      <c r="C126" s="1"/>
      <c r="D126" s="1"/>
      <c r="E126" s="1"/>
      <c r="F126" s="1"/>
      <c r="G126" s="1" t="s">
        <v>123</v>
      </c>
      <c r="H126" s="1"/>
      <c r="I126" s="3"/>
    </row>
    <row r="127" spans="1:9" x14ac:dyDescent="0.25">
      <c r="A127" s="1"/>
      <c r="B127" s="1"/>
      <c r="C127" s="1"/>
      <c r="D127" s="1"/>
      <c r="E127" s="1"/>
      <c r="F127" s="1"/>
      <c r="G127" s="1"/>
      <c r="H127" s="1" t="s">
        <v>124</v>
      </c>
      <c r="I127" s="3">
        <v>15600</v>
      </c>
    </row>
    <row r="128" spans="1:9" x14ac:dyDescent="0.25">
      <c r="A128" s="1"/>
      <c r="B128" s="1"/>
      <c r="C128" s="1"/>
      <c r="D128" s="1"/>
      <c r="E128" s="1"/>
      <c r="F128" s="1"/>
      <c r="G128" s="1"/>
      <c r="H128" s="1" t="s">
        <v>125</v>
      </c>
      <c r="I128" s="3">
        <v>1800</v>
      </c>
    </row>
    <row r="129" spans="1:9" x14ac:dyDescent="0.25">
      <c r="A129" s="1"/>
      <c r="B129" s="1"/>
      <c r="C129" s="1"/>
      <c r="D129" s="1"/>
      <c r="E129" s="1"/>
      <c r="F129" s="1"/>
      <c r="G129" s="1"/>
      <c r="H129" s="1" t="s">
        <v>126</v>
      </c>
      <c r="I129" s="3">
        <v>1620</v>
      </c>
    </row>
    <row r="130" spans="1:9" ht="15.75" thickBot="1" x14ac:dyDescent="0.3">
      <c r="A130" s="1"/>
      <c r="B130" s="1"/>
      <c r="C130" s="1"/>
      <c r="D130" s="1"/>
      <c r="E130" s="1"/>
      <c r="F130" s="1"/>
      <c r="G130" s="1"/>
      <c r="H130" s="1" t="s">
        <v>127</v>
      </c>
      <c r="I130" s="4">
        <v>768</v>
      </c>
    </row>
    <row r="131" spans="1:9" x14ac:dyDescent="0.25">
      <c r="A131" s="1"/>
      <c r="B131" s="1"/>
      <c r="C131" s="1"/>
      <c r="D131" s="1"/>
      <c r="E131" s="1"/>
      <c r="F131" s="1"/>
      <c r="G131" s="1" t="s">
        <v>128</v>
      </c>
      <c r="H131" s="1"/>
      <c r="I131" s="3">
        <f>ROUND(SUM(I126:I130),5)</f>
        <v>19788</v>
      </c>
    </row>
    <row r="132" spans="1:9" x14ac:dyDescent="0.25">
      <c r="A132" s="1"/>
      <c r="B132" s="1"/>
      <c r="C132" s="1"/>
      <c r="D132" s="1"/>
      <c r="E132" s="1"/>
      <c r="F132" s="1"/>
      <c r="G132" s="1" t="s">
        <v>129</v>
      </c>
      <c r="H132" s="1"/>
      <c r="I132" s="3">
        <v>1296</v>
      </c>
    </row>
    <row r="133" spans="1:9" x14ac:dyDescent="0.25">
      <c r="A133" s="1"/>
      <c r="B133" s="1"/>
      <c r="C133" s="1"/>
      <c r="D133" s="1"/>
      <c r="E133" s="1"/>
      <c r="F133" s="1"/>
      <c r="G133" s="1" t="s">
        <v>130</v>
      </c>
      <c r="H133" s="1"/>
      <c r="I133" s="3">
        <v>1260</v>
      </c>
    </row>
    <row r="134" spans="1:9" ht="15.75" thickBot="1" x14ac:dyDescent="0.3">
      <c r="A134" s="1"/>
      <c r="B134" s="1"/>
      <c r="C134" s="1"/>
      <c r="D134" s="1"/>
      <c r="E134" s="1"/>
      <c r="F134" s="1"/>
      <c r="G134" s="1" t="s">
        <v>131</v>
      </c>
      <c r="H134" s="1"/>
      <c r="I134" s="4"/>
    </row>
    <row r="135" spans="1:9" x14ac:dyDescent="0.25">
      <c r="A135" s="1"/>
      <c r="B135" s="1"/>
      <c r="C135" s="1"/>
      <c r="D135" s="1"/>
      <c r="E135" s="1"/>
      <c r="F135" s="1" t="s">
        <v>132</v>
      </c>
      <c r="G135" s="1"/>
      <c r="H135" s="1"/>
      <c r="I135" s="3">
        <f>ROUND(SUM(I124:I125)+SUM(I131:I134),5)</f>
        <v>23094</v>
      </c>
    </row>
    <row r="136" spans="1:9" x14ac:dyDescent="0.25">
      <c r="A136" s="1"/>
      <c r="B136" s="1"/>
      <c r="C136" s="1"/>
      <c r="D136" s="1"/>
      <c r="E136" s="1"/>
      <c r="F136" s="1" t="s">
        <v>133</v>
      </c>
      <c r="G136" s="1"/>
      <c r="H136" s="1"/>
      <c r="I136" s="3"/>
    </row>
    <row r="137" spans="1:9" x14ac:dyDescent="0.25">
      <c r="A137" s="1"/>
      <c r="B137" s="1"/>
      <c r="C137" s="1"/>
      <c r="D137" s="1"/>
      <c r="E137" s="1"/>
      <c r="F137" s="1"/>
      <c r="G137" s="1" t="s">
        <v>134</v>
      </c>
      <c r="H137" s="1"/>
      <c r="I137" s="3">
        <v>1188</v>
      </c>
    </row>
    <row r="138" spans="1:9" x14ac:dyDescent="0.25">
      <c r="A138" s="1"/>
      <c r="B138" s="1"/>
      <c r="C138" s="1"/>
      <c r="D138" s="1"/>
      <c r="E138" s="1"/>
      <c r="F138" s="1"/>
      <c r="G138" s="1" t="s">
        <v>135</v>
      </c>
      <c r="H138" s="1"/>
      <c r="I138" s="3">
        <v>1008</v>
      </c>
    </row>
    <row r="139" spans="1:9" x14ac:dyDescent="0.25">
      <c r="A139" s="1"/>
      <c r="B139" s="1"/>
      <c r="C139" s="1"/>
      <c r="D139" s="1"/>
      <c r="E139" s="1"/>
      <c r="F139" s="1"/>
      <c r="G139" s="1" t="s">
        <v>136</v>
      </c>
      <c r="H139" s="1"/>
      <c r="I139" s="3"/>
    </row>
    <row r="140" spans="1:9" x14ac:dyDescent="0.25">
      <c r="A140" s="1"/>
      <c r="B140" s="1"/>
      <c r="C140" s="1"/>
      <c r="D140" s="1"/>
      <c r="E140" s="1"/>
      <c r="F140" s="1"/>
      <c r="G140" s="1"/>
      <c r="H140" s="1" t="s">
        <v>137</v>
      </c>
      <c r="I140" s="3">
        <v>1188</v>
      </c>
    </row>
    <row r="141" spans="1:9" x14ac:dyDescent="0.25">
      <c r="A141" s="1"/>
      <c r="B141" s="1"/>
      <c r="C141" s="1"/>
      <c r="D141" s="1"/>
      <c r="E141" s="1"/>
      <c r="F141" s="1"/>
      <c r="G141" s="1"/>
      <c r="H141" s="1" t="s">
        <v>138</v>
      </c>
      <c r="I141" s="3">
        <v>600</v>
      </c>
    </row>
    <row r="142" spans="1:9" x14ac:dyDescent="0.25">
      <c r="A142" s="1"/>
      <c r="B142" s="1"/>
      <c r="C142" s="1"/>
      <c r="D142" s="1"/>
      <c r="E142" s="1"/>
      <c r="F142" s="1"/>
      <c r="G142" s="1"/>
      <c r="H142" s="1" t="s">
        <v>139</v>
      </c>
      <c r="I142" s="3">
        <v>612</v>
      </c>
    </row>
    <row r="143" spans="1:9" x14ac:dyDescent="0.25">
      <c r="A143" s="1"/>
      <c r="B143" s="1"/>
      <c r="C143" s="1"/>
      <c r="D143" s="1"/>
      <c r="E143" s="1"/>
      <c r="F143" s="1"/>
      <c r="G143" s="1"/>
      <c r="H143" s="1" t="s">
        <v>140</v>
      </c>
      <c r="I143" s="3">
        <v>504</v>
      </c>
    </row>
    <row r="144" spans="1:9" x14ac:dyDescent="0.25">
      <c r="A144" s="1"/>
      <c r="B144" s="1"/>
      <c r="C144" s="1"/>
      <c r="D144" s="1"/>
      <c r="E144" s="1"/>
      <c r="F144" s="1"/>
      <c r="G144" s="1"/>
      <c r="H144" s="1" t="s">
        <v>141</v>
      </c>
      <c r="I144" s="3">
        <v>1332</v>
      </c>
    </row>
    <row r="145" spans="1:9" ht="15.75" thickBot="1" x14ac:dyDescent="0.3">
      <c r="A145" s="1"/>
      <c r="B145" s="1"/>
      <c r="C145" s="1"/>
      <c r="D145" s="1"/>
      <c r="E145" s="1"/>
      <c r="F145" s="1"/>
      <c r="G145" s="1"/>
      <c r="H145" s="1" t="s">
        <v>142</v>
      </c>
      <c r="I145" s="4"/>
    </row>
    <row r="146" spans="1:9" x14ac:dyDescent="0.25">
      <c r="A146" s="1"/>
      <c r="B146" s="1"/>
      <c r="C146" s="1"/>
      <c r="D146" s="1"/>
      <c r="E146" s="1"/>
      <c r="F146" s="1"/>
      <c r="G146" s="1" t="s">
        <v>143</v>
      </c>
      <c r="H146" s="1"/>
      <c r="I146" s="3">
        <f>ROUND(SUM(I139:I145),5)</f>
        <v>4236</v>
      </c>
    </row>
    <row r="147" spans="1:9" x14ac:dyDescent="0.25">
      <c r="A147" s="1"/>
      <c r="B147" s="1"/>
      <c r="C147" s="1"/>
      <c r="D147" s="1"/>
      <c r="E147" s="1"/>
      <c r="F147" s="1"/>
      <c r="G147" s="1" t="s">
        <v>144</v>
      </c>
      <c r="H147" s="1"/>
      <c r="I147" s="3">
        <v>1440</v>
      </c>
    </row>
    <row r="148" spans="1:9" x14ac:dyDescent="0.25">
      <c r="A148" s="1"/>
      <c r="B148" s="1"/>
      <c r="C148" s="1"/>
      <c r="D148" s="1"/>
      <c r="E148" s="1"/>
      <c r="F148" s="1"/>
      <c r="G148" s="1" t="s">
        <v>145</v>
      </c>
      <c r="H148" s="1"/>
      <c r="I148" s="3"/>
    </row>
    <row r="149" spans="1:9" x14ac:dyDescent="0.25">
      <c r="A149" s="1"/>
      <c r="B149" s="1"/>
      <c r="C149" s="1"/>
      <c r="D149" s="1"/>
      <c r="E149" s="1"/>
      <c r="F149" s="1"/>
      <c r="G149" s="1" t="s">
        <v>146</v>
      </c>
      <c r="H149" s="1"/>
      <c r="I149" s="3"/>
    </row>
    <row r="150" spans="1:9" x14ac:dyDescent="0.25">
      <c r="A150" s="1"/>
      <c r="B150" s="1"/>
      <c r="C150" s="1"/>
      <c r="D150" s="1"/>
      <c r="E150" s="1"/>
      <c r="F150" s="1"/>
      <c r="G150" s="1" t="s">
        <v>147</v>
      </c>
      <c r="H150" s="1"/>
      <c r="I150" s="3"/>
    </row>
    <row r="151" spans="1:9" x14ac:dyDescent="0.25">
      <c r="A151" s="1"/>
      <c r="B151" s="1"/>
      <c r="C151" s="1"/>
      <c r="D151" s="1"/>
      <c r="E151" s="1"/>
      <c r="F151" s="1"/>
      <c r="G151" s="1" t="s">
        <v>148</v>
      </c>
      <c r="H151" s="1"/>
      <c r="I151" s="3"/>
    </row>
    <row r="152" spans="1:9" ht="15.75" thickBot="1" x14ac:dyDescent="0.3">
      <c r="A152" s="1"/>
      <c r="B152" s="1"/>
      <c r="C152" s="1"/>
      <c r="D152" s="1"/>
      <c r="E152" s="1"/>
      <c r="F152" s="1"/>
      <c r="G152" s="1" t="s">
        <v>149</v>
      </c>
      <c r="H152" s="1"/>
      <c r="I152" s="4">
        <v>300</v>
      </c>
    </row>
    <row r="153" spans="1:9" x14ac:dyDescent="0.25">
      <c r="A153" s="1"/>
      <c r="B153" s="1"/>
      <c r="C153" s="1"/>
      <c r="D153" s="1"/>
      <c r="E153" s="1"/>
      <c r="F153" s="1" t="s">
        <v>150</v>
      </c>
      <c r="G153" s="1"/>
      <c r="H153" s="1"/>
      <c r="I153" s="3">
        <f>ROUND(SUM(I136:I138)+SUM(I146:I152),5)</f>
        <v>8172</v>
      </c>
    </row>
    <row r="154" spans="1:9" x14ac:dyDescent="0.25">
      <c r="A154" s="1"/>
      <c r="B154" s="1"/>
      <c r="C154" s="1"/>
      <c r="D154" s="1"/>
      <c r="E154" s="1"/>
      <c r="F154" s="1" t="s">
        <v>151</v>
      </c>
      <c r="G154" s="1"/>
      <c r="H154" s="1"/>
      <c r="I154" s="3"/>
    </row>
    <row r="155" spans="1:9" x14ac:dyDescent="0.25">
      <c r="A155" s="1"/>
      <c r="B155" s="1"/>
      <c r="C155" s="1"/>
      <c r="D155" s="1"/>
      <c r="E155" s="1"/>
      <c r="F155" s="1"/>
      <c r="G155" s="1" t="s">
        <v>152</v>
      </c>
      <c r="H155" s="1"/>
      <c r="I155" s="3">
        <v>4196</v>
      </c>
    </row>
    <row r="156" spans="1:9" x14ac:dyDescent="0.25">
      <c r="A156" s="1"/>
      <c r="B156" s="1"/>
      <c r="C156" s="1"/>
      <c r="D156" s="1"/>
      <c r="E156" s="1"/>
      <c r="F156" s="1"/>
      <c r="G156" s="1" t="s">
        <v>153</v>
      </c>
      <c r="H156" s="1"/>
      <c r="I156" s="3">
        <v>2240</v>
      </c>
    </row>
    <row r="157" spans="1:9" x14ac:dyDescent="0.25">
      <c r="A157" s="1"/>
      <c r="B157" s="1"/>
      <c r="C157" s="1"/>
      <c r="D157" s="1"/>
      <c r="E157" s="1"/>
      <c r="F157" s="1"/>
      <c r="G157" s="1" t="s">
        <v>154</v>
      </c>
      <c r="H157" s="1"/>
      <c r="I157" s="3">
        <v>492</v>
      </c>
    </row>
    <row r="158" spans="1:9" x14ac:dyDescent="0.25">
      <c r="A158" s="1"/>
      <c r="B158" s="1"/>
      <c r="C158" s="1"/>
      <c r="D158" s="1"/>
      <c r="E158" s="1"/>
      <c r="F158" s="1"/>
      <c r="G158" s="1" t="s">
        <v>155</v>
      </c>
      <c r="H158" s="1"/>
      <c r="I158" s="3">
        <v>255</v>
      </c>
    </row>
    <row r="159" spans="1:9" x14ac:dyDescent="0.25">
      <c r="A159" s="1"/>
      <c r="B159" s="1"/>
      <c r="C159" s="1"/>
      <c r="D159" s="1"/>
      <c r="E159" s="1"/>
      <c r="F159" s="1"/>
      <c r="G159" s="1" t="s">
        <v>156</v>
      </c>
      <c r="H159" s="1"/>
      <c r="I159" s="3">
        <v>144</v>
      </c>
    </row>
    <row r="160" spans="1:9" x14ac:dyDescent="0.25">
      <c r="A160" s="1"/>
      <c r="B160" s="1"/>
      <c r="C160" s="1"/>
      <c r="D160" s="1"/>
      <c r="E160" s="1"/>
      <c r="F160" s="1"/>
      <c r="G160" s="1" t="s">
        <v>157</v>
      </c>
      <c r="H160" s="1"/>
      <c r="I160" s="3">
        <v>29596</v>
      </c>
    </row>
    <row r="161" spans="1:9" x14ac:dyDescent="0.25">
      <c r="A161" s="1"/>
      <c r="B161" s="1"/>
      <c r="C161" s="1"/>
      <c r="D161" s="1"/>
      <c r="E161" s="1"/>
      <c r="F161" s="1"/>
      <c r="G161" s="1" t="s">
        <v>158</v>
      </c>
      <c r="H161" s="1"/>
      <c r="I161" s="3">
        <v>2496</v>
      </c>
    </row>
    <row r="162" spans="1:9" x14ac:dyDescent="0.25">
      <c r="A162" s="1"/>
      <c r="B162" s="1"/>
      <c r="C162" s="1"/>
      <c r="D162" s="1"/>
      <c r="E162" s="1"/>
      <c r="F162" s="1"/>
      <c r="G162" s="1" t="s">
        <v>159</v>
      </c>
      <c r="H162" s="1"/>
      <c r="I162" s="3">
        <v>15200</v>
      </c>
    </row>
    <row r="163" spans="1:9" x14ac:dyDescent="0.25">
      <c r="A163" s="1"/>
      <c r="B163" s="1"/>
      <c r="C163" s="1"/>
      <c r="D163" s="1"/>
      <c r="E163" s="1"/>
      <c r="F163" s="1"/>
      <c r="G163" s="1" t="s">
        <v>160</v>
      </c>
      <c r="H163" s="1"/>
      <c r="I163" s="3">
        <v>14084</v>
      </c>
    </row>
    <row r="164" spans="1:9" x14ac:dyDescent="0.25">
      <c r="A164" s="1"/>
      <c r="B164" s="1"/>
      <c r="C164" s="1"/>
      <c r="D164" s="1"/>
      <c r="E164" s="1"/>
      <c r="F164" s="1"/>
      <c r="G164" s="1" t="s">
        <v>161</v>
      </c>
      <c r="H164" s="1"/>
      <c r="I164" s="3">
        <v>5400</v>
      </c>
    </row>
    <row r="165" spans="1:9" x14ac:dyDescent="0.25">
      <c r="A165" s="1"/>
      <c r="B165" s="1"/>
      <c r="C165" s="1"/>
      <c r="D165" s="1"/>
      <c r="E165" s="1"/>
      <c r="F165" s="1"/>
      <c r="G165" s="1" t="s">
        <v>162</v>
      </c>
      <c r="H165" s="1"/>
      <c r="I165" s="3">
        <v>8300</v>
      </c>
    </row>
    <row r="166" spans="1:9" x14ac:dyDescent="0.25">
      <c r="A166" s="1"/>
      <c r="B166" s="1"/>
      <c r="C166" s="1"/>
      <c r="D166" s="1"/>
      <c r="E166" s="1"/>
      <c r="F166" s="1"/>
      <c r="G166" s="1" t="s">
        <v>163</v>
      </c>
      <c r="H166" s="1"/>
      <c r="I166" s="3">
        <v>1996</v>
      </c>
    </row>
    <row r="167" spans="1:9" ht="15.75" thickBot="1" x14ac:dyDescent="0.3">
      <c r="A167" s="1"/>
      <c r="B167" s="1"/>
      <c r="C167" s="1"/>
      <c r="D167" s="1"/>
      <c r="E167" s="1"/>
      <c r="F167" s="1"/>
      <c r="G167" s="1" t="s">
        <v>164</v>
      </c>
      <c r="H167" s="1"/>
      <c r="I167" s="4"/>
    </row>
    <row r="168" spans="1:9" x14ac:dyDescent="0.25">
      <c r="A168" s="1"/>
      <c r="B168" s="1"/>
      <c r="C168" s="1"/>
      <c r="D168" s="1"/>
      <c r="E168" s="1"/>
      <c r="F168" s="1" t="s">
        <v>165</v>
      </c>
      <c r="G168" s="1"/>
      <c r="H168" s="1"/>
      <c r="I168" s="3">
        <f>ROUND(SUM(I154:I167),5)</f>
        <v>84399</v>
      </c>
    </row>
    <row r="169" spans="1:9" x14ac:dyDescent="0.25">
      <c r="A169" s="1"/>
      <c r="B169" s="1"/>
      <c r="C169" s="1"/>
      <c r="D169" s="1"/>
      <c r="E169" s="1"/>
      <c r="F169" s="1" t="s">
        <v>166</v>
      </c>
      <c r="G169" s="1"/>
      <c r="H169" s="1"/>
      <c r="I169" s="3"/>
    </row>
    <row r="170" spans="1:9" x14ac:dyDescent="0.25">
      <c r="A170" s="1"/>
      <c r="B170" s="1"/>
      <c r="C170" s="1"/>
      <c r="D170" s="1"/>
      <c r="E170" s="1"/>
      <c r="F170" s="1"/>
      <c r="G170" s="1" t="s">
        <v>167</v>
      </c>
      <c r="H170" s="1"/>
      <c r="I170" s="3">
        <v>68800</v>
      </c>
    </row>
    <row r="171" spans="1:9" x14ac:dyDescent="0.25">
      <c r="A171" s="1"/>
      <c r="B171" s="1"/>
      <c r="C171" s="1"/>
      <c r="D171" s="1"/>
      <c r="E171" s="1"/>
      <c r="F171" s="1"/>
      <c r="G171" s="1" t="s">
        <v>168</v>
      </c>
      <c r="H171" s="1"/>
      <c r="I171" s="3">
        <v>75996</v>
      </c>
    </row>
    <row r="172" spans="1:9" ht="15.75" thickBot="1" x14ac:dyDescent="0.3">
      <c r="A172" s="1"/>
      <c r="B172" s="1"/>
      <c r="C172" s="1"/>
      <c r="D172" s="1"/>
      <c r="E172" s="1"/>
      <c r="F172" s="1"/>
      <c r="G172" s="1" t="s">
        <v>169</v>
      </c>
      <c r="H172" s="1"/>
      <c r="I172" s="4"/>
    </row>
    <row r="173" spans="1:9" x14ac:dyDescent="0.25">
      <c r="A173" s="1"/>
      <c r="B173" s="1"/>
      <c r="C173" s="1"/>
      <c r="D173" s="1"/>
      <c r="E173" s="1"/>
      <c r="F173" s="1" t="s">
        <v>170</v>
      </c>
      <c r="G173" s="1"/>
      <c r="H173" s="1"/>
      <c r="I173" s="3">
        <f>ROUND(SUM(I169:I172),5)</f>
        <v>144796</v>
      </c>
    </row>
    <row r="174" spans="1:9" x14ac:dyDescent="0.25">
      <c r="A174" s="1"/>
      <c r="B174" s="1"/>
      <c r="C174" s="1"/>
      <c r="D174" s="1"/>
      <c r="E174" s="1"/>
      <c r="F174" s="1" t="s">
        <v>171</v>
      </c>
      <c r="G174" s="1"/>
      <c r="H174" s="1"/>
      <c r="I174" s="3"/>
    </row>
    <row r="175" spans="1:9" x14ac:dyDescent="0.25">
      <c r="A175" s="1"/>
      <c r="B175" s="1"/>
      <c r="C175" s="1"/>
      <c r="D175" s="1"/>
      <c r="E175" s="1"/>
      <c r="F175" s="1"/>
      <c r="G175" s="1" t="s">
        <v>172</v>
      </c>
      <c r="H175" s="1"/>
      <c r="I175" s="3">
        <v>1992</v>
      </c>
    </row>
    <row r="176" spans="1:9" x14ac:dyDescent="0.25">
      <c r="A176" s="1"/>
      <c r="B176" s="1"/>
      <c r="C176" s="1"/>
      <c r="D176" s="1"/>
      <c r="E176" s="1"/>
      <c r="F176" s="1"/>
      <c r="G176" s="1" t="s">
        <v>173</v>
      </c>
      <c r="H176" s="1"/>
      <c r="I176" s="3">
        <v>1800</v>
      </c>
    </row>
    <row r="177" spans="1:9" x14ac:dyDescent="0.25">
      <c r="A177" s="1"/>
      <c r="B177" s="1"/>
      <c r="C177" s="1"/>
      <c r="D177" s="1"/>
      <c r="E177" s="1"/>
      <c r="F177" s="1"/>
      <c r="G177" s="1" t="s">
        <v>174</v>
      </c>
      <c r="H177" s="1"/>
      <c r="I177" s="3">
        <v>9600</v>
      </c>
    </row>
    <row r="178" spans="1:9" x14ac:dyDescent="0.25">
      <c r="A178" s="1"/>
      <c r="B178" s="1"/>
      <c r="C178" s="1"/>
      <c r="D178" s="1"/>
      <c r="E178" s="1"/>
      <c r="F178" s="1"/>
      <c r="G178" s="1" t="s">
        <v>175</v>
      </c>
      <c r="H178" s="1"/>
      <c r="I178" s="3">
        <v>3828</v>
      </c>
    </row>
    <row r="179" spans="1:9" x14ac:dyDescent="0.25">
      <c r="A179" s="1"/>
      <c r="B179" s="1"/>
      <c r="C179" s="1"/>
      <c r="D179" s="1"/>
      <c r="E179" s="1"/>
      <c r="F179" s="1"/>
      <c r="G179" s="1" t="s">
        <v>176</v>
      </c>
      <c r="H179" s="1"/>
      <c r="I179" s="3">
        <v>16800</v>
      </c>
    </row>
    <row r="180" spans="1:9" x14ac:dyDescent="0.25">
      <c r="A180" s="1"/>
      <c r="B180" s="1"/>
      <c r="C180" s="1"/>
      <c r="D180" s="1"/>
      <c r="E180" s="1"/>
      <c r="F180" s="1"/>
      <c r="G180" s="1" t="s">
        <v>177</v>
      </c>
      <c r="H180" s="1"/>
      <c r="I180" s="3">
        <v>2112</v>
      </c>
    </row>
    <row r="181" spans="1:9" x14ac:dyDescent="0.25">
      <c r="A181" s="1"/>
      <c r="B181" s="1"/>
      <c r="C181" s="1"/>
      <c r="D181" s="1"/>
      <c r="E181" s="1"/>
      <c r="F181" s="1"/>
      <c r="G181" s="1" t="s">
        <v>178</v>
      </c>
      <c r="H181" s="1"/>
      <c r="I181" s="3">
        <v>1050</v>
      </c>
    </row>
    <row r="182" spans="1:9" x14ac:dyDescent="0.25">
      <c r="A182" s="1"/>
      <c r="B182" s="1"/>
      <c r="C182" s="1"/>
      <c r="D182" s="1"/>
      <c r="E182" s="1"/>
      <c r="F182" s="1"/>
      <c r="G182" s="1" t="s">
        <v>179</v>
      </c>
      <c r="H182" s="1"/>
      <c r="I182" s="3">
        <v>420</v>
      </c>
    </row>
    <row r="183" spans="1:9" x14ac:dyDescent="0.25">
      <c r="A183" s="1"/>
      <c r="B183" s="1"/>
      <c r="C183" s="1"/>
      <c r="D183" s="1"/>
      <c r="E183" s="1"/>
      <c r="F183" s="1"/>
      <c r="G183" s="1" t="s">
        <v>180</v>
      </c>
      <c r="H183" s="1"/>
      <c r="I183" s="3">
        <v>1008</v>
      </c>
    </row>
    <row r="184" spans="1:9" ht="15.75" thickBot="1" x14ac:dyDescent="0.3">
      <c r="A184" s="1"/>
      <c r="B184" s="1"/>
      <c r="C184" s="1"/>
      <c r="D184" s="1"/>
      <c r="E184" s="1"/>
      <c r="F184" s="1"/>
      <c r="G184" s="1" t="s">
        <v>181</v>
      </c>
      <c r="H184" s="1"/>
      <c r="I184" s="4">
        <v>1512</v>
      </c>
    </row>
    <row r="185" spans="1:9" x14ac:dyDescent="0.25">
      <c r="A185" s="1"/>
      <c r="B185" s="1"/>
      <c r="C185" s="1"/>
      <c r="D185" s="1"/>
      <c r="E185" s="1"/>
      <c r="F185" s="1" t="s">
        <v>182</v>
      </c>
      <c r="G185" s="1"/>
      <c r="H185" s="1"/>
      <c r="I185" s="3">
        <f>ROUND(SUM(I174:I184),5)</f>
        <v>40122</v>
      </c>
    </row>
    <row r="186" spans="1:9" x14ac:dyDescent="0.25">
      <c r="A186" s="1"/>
      <c r="B186" s="1"/>
      <c r="C186" s="1"/>
      <c r="D186" s="1"/>
      <c r="E186" s="1"/>
      <c r="F186" s="1" t="s">
        <v>183</v>
      </c>
      <c r="G186" s="1"/>
      <c r="H186" s="1"/>
      <c r="I186" s="3"/>
    </row>
    <row r="187" spans="1:9" x14ac:dyDescent="0.25">
      <c r="A187" s="1"/>
      <c r="B187" s="1"/>
      <c r="C187" s="1"/>
      <c r="D187" s="1"/>
      <c r="E187" s="1"/>
      <c r="F187" s="1"/>
      <c r="G187" s="1" t="s">
        <v>184</v>
      </c>
      <c r="H187" s="1"/>
      <c r="I187" s="3">
        <v>34144</v>
      </c>
    </row>
    <row r="188" spans="1:9" x14ac:dyDescent="0.25">
      <c r="A188" s="1"/>
      <c r="B188" s="1"/>
      <c r="C188" s="1"/>
      <c r="D188" s="1"/>
      <c r="E188" s="1"/>
      <c r="F188" s="1"/>
      <c r="G188" s="1" t="s">
        <v>185</v>
      </c>
      <c r="H188" s="1"/>
      <c r="I188" s="3">
        <v>3492</v>
      </c>
    </row>
    <row r="189" spans="1:9" x14ac:dyDescent="0.25">
      <c r="A189" s="1"/>
      <c r="B189" s="1"/>
      <c r="C189" s="1"/>
      <c r="D189" s="1"/>
      <c r="E189" s="1"/>
      <c r="F189" s="1"/>
      <c r="G189" s="1" t="s">
        <v>186</v>
      </c>
      <c r="H189" s="1"/>
      <c r="I189" s="3">
        <v>1224</v>
      </c>
    </row>
    <row r="190" spans="1:9" x14ac:dyDescent="0.25">
      <c r="A190" s="1"/>
      <c r="B190" s="1"/>
      <c r="C190" s="1"/>
      <c r="D190" s="1"/>
      <c r="E190" s="1"/>
      <c r="F190" s="1"/>
      <c r="G190" s="1" t="s">
        <v>187</v>
      </c>
      <c r="H190" s="1"/>
      <c r="I190" s="3">
        <v>2160</v>
      </c>
    </row>
    <row r="191" spans="1:9" x14ac:dyDescent="0.25">
      <c r="A191" s="1"/>
      <c r="B191" s="1"/>
      <c r="C191" s="1"/>
      <c r="D191" s="1"/>
      <c r="E191" s="1"/>
      <c r="F191" s="1"/>
      <c r="G191" s="1" t="s">
        <v>188</v>
      </c>
      <c r="H191" s="1"/>
      <c r="I191" s="3">
        <v>16092</v>
      </c>
    </row>
    <row r="192" spans="1:9" x14ac:dyDescent="0.25">
      <c r="A192" s="1"/>
      <c r="B192" s="1"/>
      <c r="C192" s="1"/>
      <c r="D192" s="1"/>
      <c r="E192" s="1"/>
      <c r="F192" s="1"/>
      <c r="G192" s="1" t="s">
        <v>189</v>
      </c>
      <c r="H192" s="1"/>
      <c r="I192" s="3">
        <v>1116</v>
      </c>
    </row>
    <row r="193" spans="1:9" x14ac:dyDescent="0.25">
      <c r="A193" s="1"/>
      <c r="B193" s="1"/>
      <c r="C193" s="1"/>
      <c r="D193" s="1"/>
      <c r="E193" s="1"/>
      <c r="F193" s="1"/>
      <c r="G193" s="1" t="s">
        <v>190</v>
      </c>
      <c r="H193" s="1"/>
      <c r="I193" s="3">
        <v>6492</v>
      </c>
    </row>
    <row r="194" spans="1:9" x14ac:dyDescent="0.25">
      <c r="A194" s="1"/>
      <c r="B194" s="1"/>
      <c r="C194" s="1"/>
      <c r="D194" s="1"/>
      <c r="E194" s="1"/>
      <c r="F194" s="1"/>
      <c r="G194" s="1" t="s">
        <v>191</v>
      </c>
      <c r="H194" s="1"/>
      <c r="I194" s="3">
        <v>4992</v>
      </c>
    </row>
    <row r="195" spans="1:9" x14ac:dyDescent="0.25">
      <c r="A195" s="1"/>
      <c r="B195" s="1"/>
      <c r="C195" s="1"/>
      <c r="D195" s="1"/>
      <c r="E195" s="1"/>
      <c r="F195" s="1"/>
      <c r="G195" s="1" t="s">
        <v>192</v>
      </c>
      <c r="H195" s="1"/>
      <c r="I195" s="3">
        <v>1332</v>
      </c>
    </row>
    <row r="196" spans="1:9" x14ac:dyDescent="0.25">
      <c r="A196" s="1"/>
      <c r="B196" s="1"/>
      <c r="C196" s="1"/>
      <c r="D196" s="1"/>
      <c r="E196" s="1"/>
      <c r="F196" s="1"/>
      <c r="G196" s="1" t="s">
        <v>193</v>
      </c>
      <c r="H196" s="1"/>
      <c r="I196" s="3">
        <v>12000</v>
      </c>
    </row>
    <row r="197" spans="1:9" x14ac:dyDescent="0.25">
      <c r="A197" s="1"/>
      <c r="B197" s="1"/>
      <c r="C197" s="1"/>
      <c r="D197" s="1"/>
      <c r="E197" s="1"/>
      <c r="F197" s="1"/>
      <c r="G197" s="1" t="s">
        <v>194</v>
      </c>
      <c r="H197" s="1"/>
      <c r="I197" s="3">
        <v>1200</v>
      </c>
    </row>
    <row r="198" spans="1:9" x14ac:dyDescent="0.25">
      <c r="A198" s="1"/>
      <c r="B198" s="1"/>
      <c r="C198" s="1"/>
      <c r="D198" s="1"/>
      <c r="E198" s="1"/>
      <c r="F198" s="1"/>
      <c r="G198" s="1" t="s">
        <v>195</v>
      </c>
      <c r="H198" s="1"/>
      <c r="I198" s="3">
        <v>24000</v>
      </c>
    </row>
    <row r="199" spans="1:9" x14ac:dyDescent="0.25">
      <c r="A199" s="1"/>
      <c r="B199" s="1"/>
      <c r="C199" s="1"/>
      <c r="D199" s="1"/>
      <c r="E199" s="1"/>
      <c r="F199" s="1"/>
      <c r="G199" s="1" t="s">
        <v>196</v>
      </c>
      <c r="H199" s="1"/>
      <c r="I199" s="3">
        <v>660</v>
      </c>
    </row>
    <row r="200" spans="1:9" ht="15.75" thickBot="1" x14ac:dyDescent="0.3">
      <c r="A200" s="1"/>
      <c r="B200" s="1"/>
      <c r="C200" s="1"/>
      <c r="D200" s="1"/>
      <c r="E200" s="1"/>
      <c r="F200" s="1"/>
      <c r="G200" s="1" t="s">
        <v>197</v>
      </c>
      <c r="H200" s="1"/>
      <c r="I200" s="4"/>
    </row>
    <row r="201" spans="1:9" x14ac:dyDescent="0.25">
      <c r="A201" s="1"/>
      <c r="B201" s="1"/>
      <c r="C201" s="1"/>
      <c r="D201" s="1"/>
      <c r="E201" s="1"/>
      <c r="F201" s="1" t="s">
        <v>198</v>
      </c>
      <c r="G201" s="1"/>
      <c r="H201" s="1"/>
      <c r="I201" s="3">
        <f>ROUND(SUM(I186:I200),5)</f>
        <v>108904</v>
      </c>
    </row>
    <row r="202" spans="1:9" x14ac:dyDescent="0.25">
      <c r="A202" s="1"/>
      <c r="B202" s="1"/>
      <c r="C202" s="1"/>
      <c r="D202" s="1"/>
      <c r="E202" s="1"/>
      <c r="F202" s="1" t="s">
        <v>199</v>
      </c>
      <c r="G202" s="1"/>
      <c r="H202" s="1"/>
      <c r="I202" s="3"/>
    </row>
    <row r="203" spans="1:9" x14ac:dyDescent="0.25">
      <c r="A203" s="1"/>
      <c r="B203" s="1"/>
      <c r="C203" s="1"/>
      <c r="D203" s="1"/>
      <c r="E203" s="1"/>
      <c r="F203" s="1"/>
      <c r="G203" s="1" t="s">
        <v>200</v>
      </c>
      <c r="H203" s="1"/>
      <c r="I203" s="3">
        <v>8400</v>
      </c>
    </row>
    <row r="204" spans="1:9" ht="15.75" thickBot="1" x14ac:dyDescent="0.3">
      <c r="A204" s="1"/>
      <c r="B204" s="1"/>
      <c r="C204" s="1"/>
      <c r="D204" s="1"/>
      <c r="E204" s="1"/>
      <c r="F204" s="1"/>
      <c r="G204" s="1" t="s">
        <v>201</v>
      </c>
      <c r="H204" s="1"/>
      <c r="I204" s="4">
        <v>37392</v>
      </c>
    </row>
    <row r="205" spans="1:9" x14ac:dyDescent="0.25">
      <c r="A205" s="1"/>
      <c r="B205" s="1"/>
      <c r="C205" s="1"/>
      <c r="D205" s="1"/>
      <c r="E205" s="1"/>
      <c r="F205" s="1" t="s">
        <v>202</v>
      </c>
      <c r="G205" s="1"/>
      <c r="H205" s="1"/>
      <c r="I205" s="3">
        <f>ROUND(SUM(I202:I204),5)</f>
        <v>45792</v>
      </c>
    </row>
    <row r="206" spans="1:9" x14ac:dyDescent="0.25">
      <c r="A206" s="1"/>
      <c r="B206" s="1"/>
      <c r="C206" s="1"/>
      <c r="D206" s="1"/>
      <c r="E206" s="1"/>
      <c r="F206" s="1" t="s">
        <v>203</v>
      </c>
      <c r="G206" s="1"/>
      <c r="H206" s="1"/>
      <c r="I206" s="3"/>
    </row>
    <row r="207" spans="1:9" x14ac:dyDescent="0.25">
      <c r="A207" s="1"/>
      <c r="B207" s="1"/>
      <c r="C207" s="1"/>
      <c r="D207" s="1"/>
      <c r="E207" s="1"/>
      <c r="F207" s="1"/>
      <c r="G207" s="1" t="s">
        <v>204</v>
      </c>
      <c r="H207" s="1"/>
      <c r="I207" s="3">
        <v>11064</v>
      </c>
    </row>
    <row r="208" spans="1:9" x14ac:dyDescent="0.25">
      <c r="A208" s="1"/>
      <c r="B208" s="1"/>
      <c r="C208" s="1"/>
      <c r="D208" s="1"/>
      <c r="E208" s="1"/>
      <c r="F208" s="1"/>
      <c r="G208" s="1" t="s">
        <v>205</v>
      </c>
      <c r="H208" s="1"/>
      <c r="I208" s="3">
        <v>2532</v>
      </c>
    </row>
    <row r="209" spans="1:9" x14ac:dyDescent="0.25">
      <c r="A209" s="1"/>
      <c r="B209" s="1"/>
      <c r="C209" s="1"/>
      <c r="D209" s="1"/>
      <c r="E209" s="1"/>
      <c r="F209" s="1"/>
      <c r="G209" s="1" t="s">
        <v>206</v>
      </c>
      <c r="H209" s="1"/>
      <c r="I209" s="3">
        <v>912</v>
      </c>
    </row>
    <row r="210" spans="1:9" ht="15.75" thickBot="1" x14ac:dyDescent="0.3">
      <c r="A210" s="1"/>
      <c r="B210" s="1"/>
      <c r="C210" s="1"/>
      <c r="D210" s="1"/>
      <c r="E210" s="1"/>
      <c r="F210" s="1"/>
      <c r="G210" s="1" t="s">
        <v>207</v>
      </c>
      <c r="H210" s="1"/>
      <c r="I210" s="4"/>
    </row>
    <row r="211" spans="1:9" x14ac:dyDescent="0.25">
      <c r="A211" s="1"/>
      <c r="B211" s="1"/>
      <c r="C211" s="1"/>
      <c r="D211" s="1"/>
      <c r="E211" s="1"/>
      <c r="F211" s="1" t="s">
        <v>208</v>
      </c>
      <c r="G211" s="1"/>
      <c r="H211" s="1"/>
      <c r="I211" s="3">
        <f>ROUND(SUM(I206:I210),5)</f>
        <v>14508</v>
      </c>
    </row>
    <row r="212" spans="1:9" x14ac:dyDescent="0.25">
      <c r="A212" s="1"/>
      <c r="B212" s="1"/>
      <c r="C212" s="1"/>
      <c r="D212" s="1"/>
      <c r="E212" s="1"/>
      <c r="F212" s="1" t="s">
        <v>209</v>
      </c>
      <c r="G212" s="1"/>
      <c r="H212" s="1"/>
      <c r="I212" s="3"/>
    </row>
    <row r="213" spans="1:9" x14ac:dyDescent="0.25">
      <c r="A213" s="1"/>
      <c r="B213" s="1"/>
      <c r="C213" s="1"/>
      <c r="D213" s="1"/>
      <c r="E213" s="1"/>
      <c r="F213" s="1"/>
      <c r="G213" s="1" t="s">
        <v>210</v>
      </c>
      <c r="H213" s="1"/>
      <c r="I213" s="3">
        <v>600</v>
      </c>
    </row>
    <row r="214" spans="1:9" x14ac:dyDescent="0.25">
      <c r="A214" s="1"/>
      <c r="B214" s="1"/>
      <c r="C214" s="1"/>
      <c r="D214" s="1"/>
      <c r="E214" s="1"/>
      <c r="F214" s="1"/>
      <c r="G214" s="1" t="s">
        <v>211</v>
      </c>
      <c r="H214" s="1"/>
      <c r="I214" s="3">
        <v>132</v>
      </c>
    </row>
    <row r="215" spans="1:9" x14ac:dyDescent="0.25">
      <c r="A215" s="1"/>
      <c r="B215" s="1"/>
      <c r="C215" s="1"/>
      <c r="D215" s="1"/>
      <c r="E215" s="1"/>
      <c r="F215" s="1"/>
      <c r="G215" s="1" t="s">
        <v>212</v>
      </c>
      <c r="H215" s="1"/>
      <c r="I215" s="3">
        <v>144</v>
      </c>
    </row>
    <row r="216" spans="1:9" x14ac:dyDescent="0.25">
      <c r="A216" s="1"/>
      <c r="B216" s="1"/>
      <c r="C216" s="1"/>
      <c r="D216" s="1"/>
      <c r="E216" s="1"/>
      <c r="F216" s="1"/>
      <c r="G216" s="1" t="s">
        <v>213</v>
      </c>
      <c r="H216" s="1"/>
      <c r="I216" s="3">
        <v>1020</v>
      </c>
    </row>
    <row r="217" spans="1:9" x14ac:dyDescent="0.25">
      <c r="A217" s="1"/>
      <c r="B217" s="1"/>
      <c r="C217" s="1"/>
      <c r="D217" s="1"/>
      <c r="E217" s="1"/>
      <c r="F217" s="1"/>
      <c r="G217" s="1" t="s">
        <v>214</v>
      </c>
      <c r="H217" s="1"/>
      <c r="I217" s="3">
        <v>16392</v>
      </c>
    </row>
    <row r="218" spans="1:9" x14ac:dyDescent="0.25">
      <c r="A218" s="1"/>
      <c r="B218" s="1"/>
      <c r="C218" s="1"/>
      <c r="D218" s="1"/>
      <c r="E218" s="1"/>
      <c r="F218" s="1"/>
      <c r="G218" s="1" t="s">
        <v>215</v>
      </c>
      <c r="H218" s="1"/>
      <c r="I218" s="3"/>
    </row>
    <row r="219" spans="1:9" x14ac:dyDescent="0.25">
      <c r="A219" s="1"/>
      <c r="B219" s="1"/>
      <c r="C219" s="1"/>
      <c r="D219" s="1"/>
      <c r="E219" s="1"/>
      <c r="F219" s="1"/>
      <c r="G219" s="1" t="s">
        <v>216</v>
      </c>
      <c r="H219" s="1"/>
      <c r="I219" s="3">
        <v>39636</v>
      </c>
    </row>
    <row r="220" spans="1:9" x14ac:dyDescent="0.25">
      <c r="A220" s="1"/>
      <c r="B220" s="1"/>
      <c r="C220" s="1"/>
      <c r="D220" s="1"/>
      <c r="E220" s="1"/>
      <c r="F220" s="1"/>
      <c r="G220" s="1" t="s">
        <v>217</v>
      </c>
      <c r="H220" s="1"/>
      <c r="I220" s="3">
        <v>2292</v>
      </c>
    </row>
    <row r="221" spans="1:9" x14ac:dyDescent="0.25">
      <c r="A221" s="1"/>
      <c r="B221" s="1"/>
      <c r="C221" s="1"/>
      <c r="D221" s="1"/>
      <c r="E221" s="1"/>
      <c r="F221" s="1"/>
      <c r="G221" s="1" t="s">
        <v>218</v>
      </c>
      <c r="H221" s="1"/>
      <c r="I221" s="3">
        <v>1332</v>
      </c>
    </row>
    <row r="222" spans="1:9" ht="15.75" thickBot="1" x14ac:dyDescent="0.3">
      <c r="A222" s="1"/>
      <c r="B222" s="1"/>
      <c r="C222" s="1"/>
      <c r="D222" s="1"/>
      <c r="E222" s="1"/>
      <c r="F222" s="1"/>
      <c r="G222" s="1" t="s">
        <v>219</v>
      </c>
      <c r="H222" s="1"/>
      <c r="I222" s="4">
        <v>500</v>
      </c>
    </row>
    <row r="223" spans="1:9" x14ac:dyDescent="0.25">
      <c r="A223" s="1"/>
      <c r="B223" s="1"/>
      <c r="C223" s="1"/>
      <c r="D223" s="1"/>
      <c r="E223" s="1"/>
      <c r="F223" s="1" t="s">
        <v>220</v>
      </c>
      <c r="G223" s="1"/>
      <c r="H223" s="1"/>
      <c r="I223" s="3">
        <f>ROUND(SUM(I212:I222),5)</f>
        <v>62048</v>
      </c>
    </row>
    <row r="224" spans="1:9" x14ac:dyDescent="0.25">
      <c r="A224" s="1"/>
      <c r="B224" s="1"/>
      <c r="C224" s="1"/>
      <c r="D224" s="1"/>
      <c r="E224" s="1"/>
      <c r="F224" s="1" t="s">
        <v>221</v>
      </c>
      <c r="G224" s="1"/>
      <c r="H224" s="1"/>
      <c r="I224" s="3"/>
    </row>
    <row r="225" spans="1:9" x14ac:dyDescent="0.25">
      <c r="A225" s="1"/>
      <c r="B225" s="1"/>
      <c r="C225" s="1"/>
      <c r="D225" s="1"/>
      <c r="E225" s="1"/>
      <c r="F225" s="1"/>
      <c r="G225" s="1" t="s">
        <v>222</v>
      </c>
      <c r="H225" s="1"/>
      <c r="I225" s="3">
        <v>2280</v>
      </c>
    </row>
    <row r="226" spans="1:9" ht="15.75" thickBot="1" x14ac:dyDescent="0.3">
      <c r="A226" s="1"/>
      <c r="B226" s="1"/>
      <c r="C226" s="1"/>
      <c r="D226" s="1"/>
      <c r="E226" s="1"/>
      <c r="F226" s="1"/>
      <c r="G226" s="1" t="s">
        <v>223</v>
      </c>
      <c r="H226" s="1"/>
      <c r="I226" s="4">
        <v>15492</v>
      </c>
    </row>
    <row r="227" spans="1:9" x14ac:dyDescent="0.25">
      <c r="A227" s="1"/>
      <c r="B227" s="1"/>
      <c r="C227" s="1"/>
      <c r="D227" s="1"/>
      <c r="E227" s="1"/>
      <c r="F227" s="1" t="s">
        <v>224</v>
      </c>
      <c r="G227" s="1"/>
      <c r="H227" s="1"/>
      <c r="I227" s="3">
        <f>ROUND(SUM(I224:I226),5)</f>
        <v>17772</v>
      </c>
    </row>
    <row r="228" spans="1:9" x14ac:dyDescent="0.25">
      <c r="A228" s="1"/>
      <c r="B228" s="1"/>
      <c r="C228" s="1"/>
      <c r="D228" s="1"/>
      <c r="E228" s="1"/>
      <c r="F228" s="1" t="s">
        <v>225</v>
      </c>
      <c r="G228" s="1"/>
      <c r="H228" s="1"/>
      <c r="I228" s="3"/>
    </row>
    <row r="229" spans="1:9" x14ac:dyDescent="0.25">
      <c r="A229" s="1"/>
      <c r="B229" s="1"/>
      <c r="C229" s="1"/>
      <c r="D229" s="1"/>
      <c r="E229" s="1"/>
      <c r="F229" s="1" t="s">
        <v>226</v>
      </c>
      <c r="G229" s="1"/>
      <c r="H229" s="1"/>
      <c r="I229" s="3"/>
    </row>
    <row r="230" spans="1:9" x14ac:dyDescent="0.25">
      <c r="A230" s="1"/>
      <c r="B230" s="1"/>
      <c r="C230" s="1"/>
      <c r="D230" s="1"/>
      <c r="E230" s="1"/>
      <c r="F230" s="1" t="s">
        <v>227</v>
      </c>
      <c r="G230" s="1"/>
      <c r="H230" s="1"/>
      <c r="I230" s="3"/>
    </row>
    <row r="231" spans="1:9" x14ac:dyDescent="0.25">
      <c r="A231" s="1"/>
      <c r="B231" s="1"/>
      <c r="C231" s="1"/>
      <c r="D231" s="1"/>
      <c r="E231" s="1"/>
      <c r="F231" s="1"/>
      <c r="G231" s="1" t="s">
        <v>228</v>
      </c>
      <c r="H231" s="1"/>
      <c r="I231" s="3">
        <v>10440</v>
      </c>
    </row>
    <row r="232" spans="1:9" x14ac:dyDescent="0.25">
      <c r="A232" s="1"/>
      <c r="B232" s="1"/>
      <c r="C232" s="1"/>
      <c r="D232" s="1"/>
      <c r="E232" s="1"/>
      <c r="F232" s="1"/>
      <c r="G232" s="1" t="s">
        <v>229</v>
      </c>
      <c r="H232" s="1"/>
      <c r="I232" s="3">
        <v>104400</v>
      </c>
    </row>
    <row r="233" spans="1:9" x14ac:dyDescent="0.25">
      <c r="A233" s="1"/>
      <c r="B233" s="1"/>
      <c r="C233" s="1"/>
      <c r="D233" s="1"/>
      <c r="E233" s="1"/>
      <c r="F233" s="1"/>
      <c r="G233" s="1" t="s">
        <v>230</v>
      </c>
      <c r="H233" s="1"/>
      <c r="I233" s="3"/>
    </row>
    <row r="234" spans="1:9" ht="15.75" thickBot="1" x14ac:dyDescent="0.3">
      <c r="A234" s="1"/>
      <c r="B234" s="1"/>
      <c r="C234" s="1"/>
      <c r="D234" s="1"/>
      <c r="E234" s="1"/>
      <c r="F234" s="1"/>
      <c r="G234" s="1" t="s">
        <v>231</v>
      </c>
      <c r="H234" s="1"/>
      <c r="I234" s="5"/>
    </row>
    <row r="235" spans="1:9" ht="15.75" thickBot="1" x14ac:dyDescent="0.3">
      <c r="A235" s="1"/>
      <c r="B235" s="1"/>
      <c r="C235" s="1"/>
      <c r="D235" s="1"/>
      <c r="E235" s="1"/>
      <c r="F235" s="1" t="s">
        <v>232</v>
      </c>
      <c r="G235" s="1"/>
      <c r="H235" s="1"/>
      <c r="I235" s="6">
        <f>ROUND(SUM(I230:I234),5)</f>
        <v>114840</v>
      </c>
    </row>
    <row r="236" spans="1:9" x14ac:dyDescent="0.25">
      <c r="A236" s="1"/>
      <c r="B236" s="1"/>
      <c r="C236" s="1"/>
      <c r="D236" s="1"/>
      <c r="E236" s="1" t="s">
        <v>233</v>
      </c>
      <c r="F236" s="1"/>
      <c r="G236" s="1"/>
      <c r="H236" s="1"/>
      <c r="I236" s="3">
        <f>ROUND(I45+I96+I106+I110+I123+I135+I153+I168+I173+I185+I201+I205+I211+I223+SUM(I227:I229)+I235,5)</f>
        <v>2327870</v>
      </c>
    </row>
    <row r="237" spans="1:9" x14ac:dyDescent="0.25">
      <c r="A237" s="1"/>
      <c r="B237" s="1"/>
      <c r="C237" s="1"/>
      <c r="D237" s="1"/>
      <c r="E237" s="1" t="s">
        <v>234</v>
      </c>
      <c r="F237" s="1"/>
      <c r="G237" s="1"/>
      <c r="H237" s="1"/>
      <c r="I237" s="3"/>
    </row>
    <row r="238" spans="1:9" x14ac:dyDescent="0.25">
      <c r="A238" s="1"/>
      <c r="B238" s="1"/>
      <c r="C238" s="1"/>
      <c r="D238" s="1"/>
      <c r="E238" s="1"/>
      <c r="F238" s="1" t="s">
        <v>235</v>
      </c>
      <c r="G238" s="1"/>
      <c r="H238" s="1"/>
      <c r="I238" s="3">
        <v>32128</v>
      </c>
    </row>
    <row r="239" spans="1:9" x14ac:dyDescent="0.25">
      <c r="A239" s="1"/>
      <c r="B239" s="1"/>
      <c r="C239" s="1"/>
      <c r="D239" s="1"/>
      <c r="E239" s="1"/>
      <c r="F239" s="1" t="s">
        <v>236</v>
      </c>
      <c r="G239" s="1"/>
      <c r="H239" s="1"/>
      <c r="I239" s="3"/>
    </row>
    <row r="240" spans="1:9" x14ac:dyDescent="0.25">
      <c r="A240" s="1"/>
      <c r="B240" s="1"/>
      <c r="C240" s="1"/>
      <c r="D240" s="1"/>
      <c r="E240" s="1"/>
      <c r="F240" s="1" t="s">
        <v>237</v>
      </c>
      <c r="G240" s="1"/>
      <c r="H240" s="1"/>
      <c r="I240" s="3"/>
    </row>
    <row r="241" spans="1:9" x14ac:dyDescent="0.25">
      <c r="A241" s="1"/>
      <c r="B241" s="1"/>
      <c r="C241" s="1"/>
      <c r="D241" s="1"/>
      <c r="E241" s="1"/>
      <c r="F241" s="1" t="s">
        <v>238</v>
      </c>
      <c r="G241" s="1"/>
      <c r="H241" s="1"/>
      <c r="I241" s="3"/>
    </row>
    <row r="242" spans="1:9" ht="15.75" thickBot="1" x14ac:dyDescent="0.3">
      <c r="A242" s="1"/>
      <c r="B242" s="1"/>
      <c r="C242" s="1"/>
      <c r="D242" s="1"/>
      <c r="E242" s="1"/>
      <c r="F242" s="1" t="s">
        <v>239</v>
      </c>
      <c r="G242" s="1"/>
      <c r="H242" s="1"/>
      <c r="I242" s="5"/>
    </row>
    <row r="243" spans="1:9" ht="15.75" thickBot="1" x14ac:dyDescent="0.3">
      <c r="A243" s="1"/>
      <c r="B243" s="1"/>
      <c r="C243" s="1"/>
      <c r="D243" s="1"/>
      <c r="E243" s="1" t="s">
        <v>240</v>
      </c>
      <c r="F243" s="1"/>
      <c r="G243" s="1"/>
      <c r="H243" s="1"/>
      <c r="I243" s="7">
        <f>ROUND(SUM(I237:I242),5)</f>
        <v>32128</v>
      </c>
    </row>
    <row r="244" spans="1:9" ht="15.75" thickBot="1" x14ac:dyDescent="0.3">
      <c r="A244" s="1"/>
      <c r="B244" s="1"/>
      <c r="C244" s="1"/>
      <c r="D244" s="1" t="s">
        <v>241</v>
      </c>
      <c r="E244" s="1"/>
      <c r="F244" s="1"/>
      <c r="G244" s="1"/>
      <c r="H244" s="1"/>
      <c r="I244" s="7">
        <f>ROUND(SUM(I43:I44)+I236+I243,5)</f>
        <v>2359998</v>
      </c>
    </row>
    <row r="245" spans="1:9" s="9" customFormat="1" ht="12" thickBot="1" x14ac:dyDescent="0.25">
      <c r="A245" s="1"/>
      <c r="B245" s="1" t="s">
        <v>242</v>
      </c>
      <c r="C245" s="1"/>
      <c r="D245" s="1"/>
      <c r="E245" s="1"/>
      <c r="F245" s="1"/>
      <c r="G245" s="1"/>
      <c r="H245" s="1"/>
      <c r="I245" s="7"/>
    </row>
    <row r="246" spans="1:9" s="9" customFormat="1" ht="12" thickBot="1" x14ac:dyDescent="0.25">
      <c r="A246" s="1" t="s">
        <v>243</v>
      </c>
      <c r="B246" s="1"/>
      <c r="C246" s="1"/>
      <c r="D246" s="1"/>
      <c r="E246" s="1"/>
      <c r="F246" s="1"/>
      <c r="G246" s="1"/>
      <c r="H246" s="1"/>
      <c r="I246" s="8"/>
    </row>
    <row r="247" spans="1:9" ht="15.75" thickTop="1" x14ac:dyDescent="0.25"/>
  </sheetData>
  <pageMargins left="0.7" right="0.7" top="0.75" bottom="0.75" header="0.1" footer="0.3"/>
  <pageSetup orientation="portrait" r:id="rId1"/>
  <headerFooter>
    <oddHeader>&amp;L&amp;"Arial,Bold"&amp;8 3:21 PM
&amp;"Arial,Bold"&amp;8 05/28/19
&amp;"Arial,Bold"&amp;8 Cash Basis&amp;C&amp;"Arial,Bold"&amp;12 Mayer Fire District
&amp;"Arial,Bold"&amp;14 Profit &amp;&amp; Loss Budget Overview
&amp;"Arial,Bold"&amp;10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8" r:id="rId4" name="HEADER"/>
      </mc:Fallback>
    </mc:AlternateContent>
    <mc:AlternateContent xmlns:mc="http://schemas.openxmlformats.org/markup-compatibility/2006">
      <mc:Choice Requires="x14">
        <control shapeId="102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pscott</dc:creator>
  <cp:lastModifiedBy>Nancy Beirl</cp:lastModifiedBy>
  <dcterms:created xsi:type="dcterms:W3CDTF">2019-04-30T20:01:16Z</dcterms:created>
  <dcterms:modified xsi:type="dcterms:W3CDTF">2019-06-25T18:20:05Z</dcterms:modified>
</cp:coreProperties>
</file>